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C:\Users\aoanazi\Desktop\"/>
    </mc:Choice>
  </mc:AlternateContent>
  <xr:revisionPtr revIDLastSave="0" documentId="13_ncr:1_{259566BD-7820-4568-9A0D-07E1309208AC}" xr6:coauthVersionLast="45" xr6:coauthVersionMax="45" xr10:uidLastSave="{00000000-0000-0000-0000-000000000000}"/>
  <workbookProtection workbookPassword="D39A" lockStructure="1"/>
  <bookViews>
    <workbookView xWindow="-28920" yWindow="-120" windowWidth="29040" windowHeight="15840" xr2:uid="{00000000-000D-0000-FFFF-FFFF00000000}"/>
  </bookViews>
  <sheets>
    <sheet name="Original Items" sheetId="1" r:id="rId1"/>
    <sheet name="Print Original Item" sheetId="2" r:id="rId2"/>
  </sheets>
  <definedNames>
    <definedName name="_xlnm._FilterDatabase" localSheetId="0" hidden="1">'Original Items'!$A$1:$V$24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5" i="1" l="1"/>
  <c r="C26" i="1" l="1"/>
  <c r="Q14" i="1" l="1"/>
  <c r="C27" i="1" s="1"/>
  <c r="Q15" i="1"/>
  <c r="Q16" i="1"/>
  <c r="Q17" i="1"/>
  <c r="Q2" i="1" l="1"/>
  <c r="Q3" i="1"/>
  <c r="Q4" i="1"/>
  <c r="Q5" i="1"/>
  <c r="Q6" i="1"/>
  <c r="Q7" i="1"/>
  <c r="Q8" i="1"/>
  <c r="Q9" i="1"/>
  <c r="Q10" i="1"/>
  <c r="Q11" i="1"/>
  <c r="Q12" i="1"/>
  <c r="Q13" i="1"/>
  <c r="Q25" i="1" l="1"/>
</calcChain>
</file>

<file path=xl/sharedStrings.xml><?xml version="1.0" encoding="utf-8"?>
<sst xmlns="http://schemas.openxmlformats.org/spreadsheetml/2006/main" count="76" uniqueCount="52">
  <si>
    <t>Trade Name</t>
  </si>
  <si>
    <t>Company Comments &amp; Remarks</t>
  </si>
  <si>
    <t>Total Price (SR)</t>
  </si>
  <si>
    <t>Country Of Origin</t>
  </si>
  <si>
    <t>Supplier</t>
  </si>
  <si>
    <t>Item Specification</t>
  </si>
  <si>
    <t>Manufacturer</t>
  </si>
  <si>
    <t>Unit Price (SR)</t>
  </si>
  <si>
    <t>Unit Price In Writing (SR)</t>
  </si>
  <si>
    <t>Free Of Charge %</t>
  </si>
  <si>
    <t>SN</t>
  </si>
  <si>
    <t xml:space="preserve">   Item Validity      Total Shelf Life (months)</t>
  </si>
  <si>
    <t>Volume/ Package Size</t>
  </si>
  <si>
    <t>UNIT</t>
  </si>
  <si>
    <t>Total Number of Original Offers</t>
  </si>
  <si>
    <t>Total Amount of Offered Items (Original)</t>
  </si>
  <si>
    <t>NUPCO Code</t>
  </si>
  <si>
    <t>QUANTITY</t>
  </si>
  <si>
    <t>Catalog Number</t>
  </si>
  <si>
    <t>Delivery Period</t>
  </si>
  <si>
    <t>First Shipment Quantity</t>
  </si>
  <si>
    <t>MASK FOR SURGEON, ADJUSTABLE WITH NOSE HAND TINTED TO PREVENT GLARE, BLOWN GLASS FIBER, BACTERIAL FILTER, COTTON BASE TIES, MULTIPLE PLEATS, DISPOSABLE PACKING: 100 PCS / PKT.</t>
  </si>
  <si>
    <t>N95 MASK REGULAR / LARGE SIZE / MOLDED SHAPE NIOSH-APPROVED RESPIRATOR THAT ALSO BEEN CLEARED BY THE FOOD AND DRUG ADMINISTRATION (FDA) AS A SURGICAL MASK. CONTAINS NO COMPONENTS MADE FROM NATURAL RUBBER LATEX. DESIGNED TO BE FLUID RESISTANT TO SPLASH AND SPATTER OF BLOOD AND OTHER INFECTIOUS MATERIALS, INTENDED TO REDUCE WEARER EXPOSURE TO AIRBORNE PARTICLES PROVIDES 95% FILTRATION EFFICIENCY OF AT LEAST 0.3 MICRON PARTICLES IN A SIZE (IDEALLY FROM 0.1 MICRONS), INCLUDING THOSE GENERATED BY ELECTRO CAUTERY, LASER SURGERY, AND OTHER POWERED MEDICAL INSTRUMENTS, PROVIDE GREATER THAN 99% BACTERIAL FILTRATION EFFICIENCY (BFE) AGAINST MICROORGANISMS GENERATED BY A WEARER (FOR SURGICAL USE). REGULAR / LARGE SIZE OR PFL (POSITIVE FACIAL LOCK) DESIGN _ONE SIZE FITS ALL_, DISPOSABLE.</t>
  </si>
  <si>
    <t>FACE SHIELD, PROTECT FACE, NOSE, MOUTH AND EYES, SHOULD COVER FOREHEAD, EXTEND BELOW CHIN AND WRAP AROUND THE SIDE AND FACE.</t>
  </si>
  <si>
    <t>GOGGLES, PROTECTIVE AGAINST BLOOD AND FLUIDS, SHOULD FIT OVER AND AROUND EYES, ANTIFOG FEATURE. SINGLE USE</t>
  </si>
  <si>
    <t>GOWN FOR ISOLATION IMPERMEABLE, NON STERILE ,NONWOVEN,RESISTANT TO TEARING, CUFFED, YELLOW WITH LONG SLEEVES,FOR STAFF DISPOSABLE, SIZE: LARGE.</t>
  </si>
  <si>
    <t>N95 MASK MEDIUM / SMALL SIZE / MOLDED SHAPE NIOSH-APPROVED RESPIRATOR THAT ALSO BEEN CLEARED BY THE FOOD AND DRUG ADMINISTRATION (FDA) AS A SURGICAL MASK. CONTAINS NO COMPONENTS MADE FROM NATURAL RUBBER LATEX. DESIGNED TO BE FLUID RESISTANT TO SPLASH AND SPATTER OF BLOOD AND OTHER INFECTIOUS MATERIALS, INTENDED TO REDUCE WEARER EXPOSURE TO AIRBORNE PARTICLES PROVIDES 95% FILTRATION EFFICIENCY OF AT LEAST 0.3 MICRON PARTICLES IN A SIZE (IDEALLY FROM 0.1 MICRONS), INCLUDING THOSE GENERATED BY ELECTRO CAUTERY, LASER SURGERY, AND OTHER POWERED MEDICAL INSTRUMENTS, PROVIDE GREATER THAN 99% BACTERIAL FILTRATION EFFICIENCY (BFE) AGAINST MICROORGANISMS GENERATED BY A WEARER (FOR SURGICAL USE). MEDIUM / SMALL SIZE OR PFL (POSITIVE FACIAL LOCK) DESIGN _ONE SIZE FITS ALL_, DISPOSABLE.</t>
  </si>
  <si>
    <t>PC - Piece</t>
  </si>
  <si>
    <t xml:space="preserve">First Shipment Delivery Period </t>
  </si>
  <si>
    <t>SFDA. NO</t>
  </si>
  <si>
    <t>N95 Mask Medium / Small size / Cup Shape NIOSH-approved respirator that also been cleared by the Food and Drug Administration (FDA) as a surgical mask. Contains no components made from natural rubber latex. Designed to be fluid resistant to splash and spatter of blood and other infectious materials, intended to reduce wearer exposure to airborne particles provides 95% filtration efficiency of at least 0.3 micron particles in a size (ideally from 0.1 microns), including those generated by electro cautery, laser surgery, and other powered medical instruments, provide greater than 99% Bacterial Filtration Efficiency (BFE) against microorganisms generated by a wearer (for surgical use). Medium / Small size or PFL (Positive Facial Lock) Design _one size fits all_, Disposable.</t>
  </si>
  <si>
    <t>N95 Mask Regular / Large size / Cup Shape NIOSH-approved respirator that also been cleared by the Food and Drug Administration (FDA) as a surgical mask. Contains no components made from natural rubber latex. Designed to be fluid resistant to splash and spatter of blood and other infectious materials, intended to reduce wearer exposure to airborne particles provides 95% filtration efficiency of at least 0.3 micron particles in a size (ideally from 0.1 microns), including those generated by electro cautery, laser surgery, and other powered medical instruments, provide greater than 99% Bacterial Filtration Efficiency (BFE) against microorganisms generated by a wearer (for surgical use). Regular / Large size or PFL (Positive Facial Lock) Design _one size fits all_, Disposable.</t>
  </si>
  <si>
    <t>N95 Mask Medium / Small size /  DUCK SHAPE  NIOSH-approved respirator that also been cleared by the Food and Drug Administration (FDA) as a surgical mask. Contains no components made from natural rubber latex. Designed to be fluid resistant to splash and spatter of blood and other infectious materials, intended to reduce wearer exposure to airborne particles provides 95% filtration efficiency of at least 0.3 micron particles in a size (ideally from 0.1 microns), including those generated by electro cautery, laser surgery, and other powered medical instruments, provide greater than 99% Bacterial Filtration Efficiency (BFE) against microorganisms generated by a wearer (for surgical use). Medium / Small size or PFL (Positive Facial Lock) Design _one size fits all_, Disposable.</t>
  </si>
  <si>
    <t>N95 Mask Regular / Large size /  DUCK SHAPE  NIOSH-approved respirator that also been cleared by the Food and Drug Administration (FDA) as a surgical mask. Contains no components made from natural rubber latex. Designed to be fluid resistant to splash and spatter of blood and other infectious materials, intended to reduce wearer exposure to airborne particles provides 95% filtration efficiency of at least 0.3 micron particles in a size (ideally from 0.1 microns), including those generated by electro cautery, laser surgery, and other powered medical instruments, provide greater than 99% Bacterial Filtration Efficiency (BFE) against microorganisms generated by a wearer (for surgical use). Regular / Large size or PFL (Positive Facial Lock) Design _one size fits all_, Disposable.</t>
  </si>
  <si>
    <t>Quantity Quoted</t>
  </si>
  <si>
    <t>NA</t>
  </si>
  <si>
    <t xml:space="preserve">ALCOHOL HAND RUB 70% BOTTLE </t>
  </si>
  <si>
    <t>Bottle of 1 LETER</t>
  </si>
  <si>
    <t>Concentrated quaternary ammonium Disinfectant Cleaner Solution</t>
  </si>
  <si>
    <t>LETER</t>
  </si>
  <si>
    <t>EACH</t>
  </si>
  <si>
    <t>SURGICAL Head cover Cup , ADJUSTABLE, FITS ALL SIZES, blue</t>
  </si>
  <si>
    <t>QUALITATIVE FIT TESTING KIT FOR N95 RESPIRATORS FIT TEST KIT TO ASSESS THE FACE TO RESPIRATOR SEAL OF ANY PARTICULATE RESPIRATOR OR GAS/ VAPOR RESPIRATOR WITH A PARTICULATE PREFILTER. MUST MEET THE PERFORMANCE CRITERIA FOR FIT TESTING RESPIRATORS UNDER THE CURRENT OSHA SLANDERED FOR RESPIRATOR PROTECTION: 29 CFR 1910.134. EACH KIT HAS TO HAVE: USUAL MANUAL (LAMINATED ENGLISH/ARABIC INSTRUCTION BOOKLET AND/OR ILLUSTRATIVE RECORDED VIDEO). ONE HOOD. ONE COLLAR ASSEMBLY OR CLEAR STAND-ALONE CYLINDER HOOD. SENSITIVITY NEBULIZER (LABELED BY COLOR AND/OR LETTERS). FIT TEST NEBULIZER (LABELED BY COLOR AND/OR LETTERS). TWO SETS REPLACEMENT NEBULIZER INSERTS. SENSITIVITY SOLUTION, 50 ML OR MORE. FIT TEST SOLUTION, 50 ML OR MORE. REUSABLE. 5% OF THE DELIVERED KITS WILL BE BITTER SOLUTION AND THE REST 95% WILL BE SURGERY SOLUTION (IN CASE WILL PREPARE THE SURGERY SOLUTION IN THE LOCAL MARKET SO WE WILL HAVE 100% OF THE KITS FROM THE BITTER SOLUTION TYPE).</t>
  </si>
  <si>
    <t>BITRIX Fit test solution for N95 RESPIRATOR QUALITATIVE FIT TEST</t>
  </si>
  <si>
    <t>BITRIX Sensitivty  solution for N95 RESPIRATOR QUALITATIVE FIT TEST</t>
  </si>
  <si>
    <t>DISPOSABLE GENERAL PROTECTION COVERALL, WHITE, T-STYLE DESIGN. MADE FORM NONWOVEN SMS MATERIALS WITH BARRIER TO BLOOD AND BODY FLUIDS, BREATHABLE &amp; COMFORTABLE, IGNITION RESISTANCE, WHEN DISPOSING SHOULD BE ENVIRONMENTAL FRIENDLY, LOW IN LINT GENERATION. GENEROUS SIZING. WITH ELASTIC CUFFS, ANKLE, HOOD, &amp; WAIST. QUALITY ZIPPER WITH FLAP COVERED, MEDIUM SIZE, MEETING OSHA RECOMMENDATION FOR THE PPE SAFETY USE WITHIN THE HEALTHCARE SETTING</t>
  </si>
  <si>
    <t>DISPOSABLE GENERAL PROTECTION COVERALL, WHITE, T-STYLE DESIGN. MADE FORM NONWOVEN SMS MATERIALS WITH BARRIER TO BLOOD AND BODY FLUIDS, BREATHABLE &amp; COMFORTABLE, IGNITION RESISTANCE, WHEN DISPOSING SHOULD BE ENVIRONMENTAL FRIENDLY, LOW IN LINT GENERATION. GENEROUS SIZING. WITH ELASTIC CUFFS, ANKLE, HOOD, &amp; WAIST. QUALITY ZIPPER WITH FLAP COVERED, LARGE SIZE, MEETING OSHA RECOMMENDATION FOR THE SAFETY USE IN THE HEALTHCARE SETTING</t>
  </si>
  <si>
    <t>DISPOSABLE GENERAL PROTECTION COVERALL, WHITE, T-STYLE DESIGN. MADE FORM NONWOVEN SMS MATERIALS WITH BARRIER TO BLOOD AND BODY FLUIDS, BREATHABLE &amp; COMFORTABLE, IGNITION RESISTANCE, WHEN DISPOSING SHOULD BE ENVIRONMENTAL FRIENDLY, LOW IN LINT GENERATION. GENEROUS SIZING. WITH ELASTIC CUFFS, ANKLE, HOOD, &amp; WAIST. QUALITY ZIPPER WITH FLAP COVERED, XXLARGE SIZE. MEETING OSHA RECOMMENDATION FOR THE PPE SAFETY USE WITHIN THE HEALTHCARE SETTING</t>
  </si>
  <si>
    <t>DISPOSABLE GENERAL PROTECTION COVERALL, WHITE, T-STYLE DESIGN. MADE FORM NONWOVEN SMS MATERIALS WITH BARRIER TO BLOOD AND BODY FLUIDS, BREATHABLE &amp; COMFORTABLE, IGNITION RESISTANCE, WHEN DISPOSING SHOULD BE ENVIRONMENTAL FRIENDLY, LOW IN LINT GENERATION. GENEROUS SIZING. WITH ELASTIC CUFFS, ANKLE, HOOD, &amp; WAIST. QUALITY ZIPPER WITH FLAP COVERED, X-LARGE SIZE, MEETING OSHA RECOMMENDATION FOR THE PPE SAFETY USE WITHIN THE HEALTHCARE SETTING</t>
  </si>
  <si>
    <t>SCRUB SUIT (SHIRT &amp; PANTS) FOR MALE, SIZES MEDIUM, WITH COMFORT FIT DESIGN &amp; SHORT SLEEVES ROUND OR V SHAPE COLLAR,TIES AROUND THE WASTE, RESISTANCE TO MICROBIAL PENETRATION DRY, FLUID &amp; BLOOD RESISTENT, RESISTANCE TO TENSILE AND BURST WET AND DRY, CLEAN (NON-STERILE) , SHOULD BE FLAME RESISTANCE, DARK COLOR, NOT SEE THROUGH MATERIALS, SINGLE PACK</t>
  </si>
  <si>
    <t>SCRUB SUIT (SHIRT &amp; PANTS) FOR MALE, SIZES LARGE, WITH COMFORT FIT DESIGN &amp; SHORT SLEEVES ROUND OR V SHAPE COLLAR,TIES AROUND THE WASTE, RESISTANCE TO MICROBIAL PENETRATION DRY, FLUID &amp; BLOOD RESISTENT, RESISTANCE TO TENSILE AND BURST WET AND DRY, CLEAN (NON-STERILE) , SHOULD BE FLAME RESISTANCE, DARK COLOR, NOT SEE THROUGH MATERIALS, SINGLE PACK</t>
  </si>
  <si>
    <t>SCRUB SUIT (SHIRT &amp; PANTS) FOR MALE, SIZES XL , WITH COMFORT FIT DESIGN &amp; SHORT SLEEVES ROUND OR V SHAPE COLLAR,TIES AROUND THE WASTE, RESISTANCE TO MICROBIAL PENETRATION DRY, FLUID &amp; BLOOD RESISTENT, RESISTANCE TO TENSILE AND BURST WET AND DRY, CLEAN (NON-STERILE) , SHOULD BE FLAME RESISTANCE, DARK COLOR, NOT SEE THROUGH MATERIALS, SINGLE PACK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</si>
</sst>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Red]0"/>
    <numFmt numFmtId="165" formatCode="#,##0.0000"/>
    <numFmt numFmtId="166" formatCode="_-* #,##0.00_-;\-* #,##0.00_-;_-* &quot;-&quot;??_-;_-@_-"/>
    <numFmt numFmtId="167" formatCode="_(* #,##0_);_(* \(#,##0\);_(* &quot;-&quot;??_);_(@_)"/>
  </numFmts>
  <fonts count="18">
    <font>
      <sz val="11"/>
      <color theme="1"/>
      <name val="Calibri"/>
      <family val="2"/>
      <scheme val="minor"/>
    </font>
    <font>
      <sz val="11"/>
      <color theme="1"/>
      <name val="Calibri"/>
      <family val="2"/>
      <scheme val="minor"/>
    </font>
    <font>
      <sz val="10"/>
      <color indexed="8"/>
      <name val="Arial"/>
      <family val="2"/>
    </font>
    <font>
      <b/>
      <sz val="11"/>
      <name val="Calibri"/>
      <family val="2"/>
      <scheme val="minor"/>
    </font>
    <font>
      <sz val="10"/>
      <name val="MS Sans Serif"/>
      <family val="2"/>
    </font>
    <font>
      <sz val="11"/>
      <color theme="1"/>
      <name val="Calibri"/>
      <family val="2"/>
      <charset val="178"/>
      <scheme val="minor"/>
    </font>
    <font>
      <sz val="10"/>
      <name val="Arial"/>
      <family val="2"/>
    </font>
    <font>
      <b/>
      <sz val="11"/>
      <color theme="0"/>
      <name val="Calibri"/>
      <family val="2"/>
      <scheme val="minor"/>
    </font>
    <font>
      <b/>
      <sz val="12"/>
      <color rgb="FFC00000"/>
      <name val="Calibri"/>
      <family val="2"/>
      <scheme val="minor"/>
    </font>
    <font>
      <sz val="10"/>
      <name val="MS Sans Serif"/>
      <family val="2"/>
      <charset val="178"/>
    </font>
    <font>
      <sz val="10"/>
      <name val="Calibri"/>
      <family val="2"/>
      <scheme val="minor"/>
    </font>
    <font>
      <sz val="11"/>
      <name val="Calibri"/>
      <family val="2"/>
      <scheme val="minor"/>
    </font>
    <font>
      <b/>
      <sz val="16"/>
      <name val="Calibri"/>
      <family val="2"/>
      <scheme val="minor"/>
    </font>
    <font>
      <b/>
      <sz val="11"/>
      <color theme="1"/>
      <name val="Calibri"/>
      <family val="2"/>
      <charset val="178"/>
      <scheme val="minor"/>
    </font>
    <font>
      <sz val="10"/>
      <color rgb="FF000000"/>
      <name val="Arial"/>
      <family val="2"/>
    </font>
    <font>
      <sz val="10"/>
      <color rgb="FF000000"/>
      <name val="Arial"/>
      <family val="2"/>
    </font>
    <font>
      <sz val="10"/>
      <name val="Arial"/>
      <family val="2"/>
    </font>
    <font>
      <b/>
      <sz val="10"/>
      <color theme="1"/>
      <name val="Calibri"/>
      <family val="2"/>
    </font>
  </fonts>
  <fills count="5">
    <fill>
      <patternFill patternType="none"/>
    </fill>
    <fill>
      <patternFill patternType="gray125"/>
    </fill>
    <fill>
      <patternFill patternType="solid">
        <fgColor theme="3" tint="-0.249977111117893"/>
        <bgColor indexed="64"/>
      </patternFill>
    </fill>
    <fill>
      <patternFill patternType="solid">
        <fgColor theme="0"/>
        <bgColor theme="4" tint="0.79998168889431442"/>
      </patternFill>
    </fill>
    <fill>
      <patternFill patternType="solid">
        <fgColor theme="6"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bottom style="thin">
        <color theme="4" tint="0.3999755851924192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4">
    <xf numFmtId="0" fontId="0" fillId="0" borderId="0"/>
    <xf numFmtId="0" fontId="2" fillId="0" borderId="0"/>
    <xf numFmtId="0" fontId="4" fillId="0" borderId="0"/>
    <xf numFmtId="0" fontId="4" fillId="0" borderId="0"/>
    <xf numFmtId="0" fontId="1" fillId="0" borderId="0"/>
    <xf numFmtId="0" fontId="5" fillId="0" borderId="0"/>
    <xf numFmtId="0" fontId="6" fillId="0" borderId="0"/>
    <xf numFmtId="0" fontId="6" fillId="0" borderId="0"/>
    <xf numFmtId="0" fontId="1" fillId="0" borderId="0"/>
    <xf numFmtId="0" fontId="6" fillId="0" borderId="0"/>
    <xf numFmtId="43" fontId="1" fillId="0" borderId="0" applyFont="0" applyFill="0" applyBorder="0" applyAlignment="0" applyProtection="0"/>
    <xf numFmtId="0" fontId="9" fillId="0" borderId="0"/>
    <xf numFmtId="43" fontId="1" fillId="0" borderId="0" applyFont="0" applyFill="0" applyBorder="0" applyAlignment="0" applyProtection="0"/>
    <xf numFmtId="0" fontId="5" fillId="0" borderId="0"/>
    <xf numFmtId="166" fontId="5" fillId="0" borderId="0" applyFont="0" applyFill="0" applyBorder="0" applyAlignment="0" applyProtection="0"/>
    <xf numFmtId="0" fontId="13" fillId="0" borderId="6" applyNumberFormat="0" applyFill="0" applyAlignment="0" applyProtection="0"/>
    <xf numFmtId="0" fontId="2" fillId="0" borderId="0"/>
    <xf numFmtId="0" fontId="14" fillId="0" borderId="0"/>
    <xf numFmtId="0" fontId="15" fillId="0" borderId="0"/>
    <xf numFmtId="0" fontId="1" fillId="0" borderId="0"/>
    <xf numFmtId="0" fontId="13" fillId="0" borderId="6" applyNumberFormat="0" applyFill="0" applyAlignment="0" applyProtection="0"/>
    <xf numFmtId="0" fontId="15" fillId="0" borderId="0"/>
    <xf numFmtId="0" fontId="16" fillId="0" borderId="0"/>
    <xf numFmtId="0" fontId="6" fillId="0" borderId="0"/>
  </cellStyleXfs>
  <cellXfs count="46">
    <xf numFmtId="0" fontId="0" fillId="0" borderId="0" xfId="0"/>
    <xf numFmtId="0" fontId="0" fillId="0" borderId="0" xfId="0" applyAlignment="1" applyProtection="1">
      <alignment horizontal="center" vertical="center"/>
      <protection locked="0"/>
    </xf>
    <xf numFmtId="0" fontId="0" fillId="0" borderId="0" xfId="0" applyAlignment="1" applyProtection="1">
      <alignment horizontal="center" vertical="center"/>
    </xf>
    <xf numFmtId="10" fontId="0" fillId="0" borderId="0" xfId="0" applyNumberFormat="1" applyAlignment="1" applyProtection="1">
      <alignment horizontal="center" vertical="center"/>
      <protection locked="0"/>
    </xf>
    <xf numFmtId="4" fontId="0" fillId="0" borderId="0" xfId="0" applyNumberFormat="1" applyAlignment="1" applyProtection="1">
      <alignment horizontal="center" vertical="center"/>
      <protection locked="0"/>
    </xf>
    <xf numFmtId="0" fontId="1" fillId="0" borderId="0" xfId="0" applyFont="1" applyAlignment="1">
      <alignment horizontal="center" vertical="center"/>
    </xf>
    <xf numFmtId="4" fontId="3" fillId="0" borderId="1" xfId="0" applyNumberFormat="1" applyFont="1" applyFill="1" applyBorder="1" applyAlignment="1" applyProtection="1">
      <alignment horizontal="center" vertical="center" wrapText="1"/>
    </xf>
    <xf numFmtId="10" fontId="3" fillId="0" borderId="1" xfId="0" applyNumberFormat="1" applyFont="1" applyFill="1" applyBorder="1" applyAlignment="1" applyProtection="1">
      <alignment horizontal="center" vertical="center" wrapText="1"/>
      <protection locked="0"/>
    </xf>
    <xf numFmtId="0" fontId="0" fillId="0" borderId="0" xfId="0" applyNumberFormat="1" applyAlignment="1" applyProtection="1">
      <alignment horizontal="center" vertical="center"/>
      <protection locked="0"/>
    </xf>
    <xf numFmtId="49" fontId="3" fillId="0" borderId="1" xfId="1" applyNumberFormat="1" applyFont="1" applyFill="1" applyBorder="1" applyAlignment="1" applyProtection="1">
      <alignment horizontal="center" vertical="center" wrapText="1"/>
      <protection locked="0"/>
    </xf>
    <xf numFmtId="49" fontId="3" fillId="0" borderId="1" xfId="0" applyNumberFormat="1" applyFont="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wrapText="1"/>
      <protection locked="0"/>
    </xf>
    <xf numFmtId="164" fontId="3" fillId="0" borderId="1" xfId="0" applyNumberFormat="1" applyFont="1" applyFill="1" applyBorder="1" applyAlignment="1" applyProtection="1">
      <alignment horizontal="center" vertical="center" wrapText="1"/>
      <protection locked="0"/>
    </xf>
    <xf numFmtId="0" fontId="0" fillId="0" borderId="0" xfId="0" applyProtection="1"/>
    <xf numFmtId="0" fontId="0" fillId="0" borderId="1" xfId="0" applyBorder="1" applyProtection="1">
      <protection locked="0"/>
    </xf>
    <xf numFmtId="0" fontId="7" fillId="2" borderId="2" xfId="1" applyNumberFormat="1" applyFont="1" applyFill="1" applyBorder="1" applyAlignment="1" applyProtection="1">
      <alignment horizontal="center" vertical="center" wrapText="1"/>
      <protection locked="0"/>
    </xf>
    <xf numFmtId="4" fontId="7" fillId="2" borderId="2" xfId="1" applyNumberFormat="1" applyFont="1" applyFill="1" applyBorder="1" applyAlignment="1" applyProtection="1">
      <alignment horizontal="center" vertical="center" wrapText="1"/>
      <protection locked="0"/>
    </xf>
    <xf numFmtId="4" fontId="7" fillId="2" borderId="2" xfId="1" applyNumberFormat="1" applyFont="1" applyFill="1" applyBorder="1" applyAlignment="1" applyProtection="1">
      <alignment horizontal="center" vertical="center" wrapText="1"/>
    </xf>
    <xf numFmtId="10" fontId="7" fillId="2" borderId="2" xfId="1" applyNumberFormat="1" applyFont="1" applyFill="1" applyBorder="1" applyAlignment="1" applyProtection="1">
      <alignment horizontal="center" vertical="center" wrapText="1"/>
      <protection locked="0"/>
    </xf>
    <xf numFmtId="4" fontId="7" fillId="2" borderId="3" xfId="1" applyNumberFormat="1" applyFont="1" applyFill="1" applyBorder="1" applyAlignment="1" applyProtection="1">
      <alignment horizontal="center" vertical="center" wrapText="1"/>
      <protection locked="0"/>
    </xf>
    <xf numFmtId="0" fontId="3" fillId="0" borderId="5" xfId="1" applyNumberFormat="1" applyFont="1" applyFill="1" applyBorder="1" applyAlignment="1" applyProtection="1">
      <alignment horizontal="center" vertical="center" wrapText="1"/>
      <protection locked="0"/>
    </xf>
    <xf numFmtId="0" fontId="10" fillId="0" borderId="4" xfId="0" applyFont="1" applyFill="1" applyBorder="1" applyAlignment="1">
      <alignment horizontal="center" vertical="center" wrapText="1"/>
    </xf>
    <xf numFmtId="0" fontId="10" fillId="0" borderId="0" xfId="0" applyFont="1" applyFill="1" applyAlignment="1" applyProtection="1">
      <alignment horizontal="center" vertical="center" wrapText="1"/>
    </xf>
    <xf numFmtId="0" fontId="10" fillId="0" borderId="0" xfId="0" applyFont="1" applyFill="1" applyAlignment="1" applyProtection="1">
      <alignment horizontal="left" vertical="center" wrapText="1"/>
    </xf>
    <xf numFmtId="3" fontId="12" fillId="0" borderId="1" xfId="0" applyNumberFormat="1" applyFont="1" applyFill="1" applyBorder="1" applyAlignment="1" applyProtection="1">
      <alignment horizontal="center" vertical="center" wrapText="1"/>
    </xf>
    <xf numFmtId="4" fontId="12"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3" fillId="0" borderId="7" xfId="1" applyNumberFormat="1" applyFont="1" applyFill="1"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0" fontId="0" fillId="0" borderId="1" xfId="0" applyBorder="1" applyAlignment="1" applyProtection="1">
      <alignment horizontal="center" vertical="center"/>
    </xf>
    <xf numFmtId="10" fontId="0" fillId="0" borderId="1" xfId="0" applyNumberFormat="1" applyBorder="1" applyAlignment="1" applyProtection="1">
      <alignment horizontal="center" vertical="center"/>
    </xf>
    <xf numFmtId="0" fontId="0" fillId="0" borderId="1" xfId="0" applyBorder="1" applyProtection="1"/>
    <xf numFmtId="1" fontId="16" fillId="0" borderId="1" xfId="22" applyNumberFormat="1" applyBorder="1" applyAlignment="1">
      <alignment horizontal="center" vertical="center" wrapText="1"/>
    </xf>
    <xf numFmtId="0" fontId="0" fillId="3" borderId="8" xfId="0" applyFill="1" applyBorder="1" applyAlignment="1">
      <alignment horizontal="left" vertical="center"/>
    </xf>
    <xf numFmtId="167" fontId="7" fillId="2" borderId="2" xfId="10" applyNumberFormat="1" applyFont="1" applyFill="1" applyBorder="1" applyAlignment="1" applyProtection="1">
      <alignment horizontal="center" vertical="center" wrapText="1"/>
      <protection locked="0"/>
    </xf>
    <xf numFmtId="167" fontId="11" fillId="0" borderId="0" xfId="10" applyNumberFormat="1" applyFont="1" applyAlignment="1" applyProtection="1">
      <alignment horizontal="center" vertical="center"/>
    </xf>
    <xf numFmtId="167" fontId="7" fillId="4" borderId="2" xfId="10" applyNumberFormat="1" applyFont="1" applyFill="1" applyBorder="1" applyAlignment="1" applyProtection="1">
      <alignment horizontal="center" vertical="center" wrapText="1"/>
      <protection locked="0"/>
    </xf>
    <xf numFmtId="1" fontId="0" fillId="0" borderId="1" xfId="0" applyNumberFormat="1" applyBorder="1" applyAlignment="1">
      <alignment horizontal="center" vertical="center" wrapText="1" readingOrder="1"/>
    </xf>
    <xf numFmtId="0" fontId="0" fillId="0" borderId="1" xfId="0" applyBorder="1" applyAlignment="1">
      <alignment horizontal="center" vertical="center" wrapText="1" readingOrder="1"/>
    </xf>
    <xf numFmtId="43" fontId="0" fillId="0" borderId="1" xfId="10" applyFont="1" applyBorder="1" applyAlignment="1">
      <alignment horizontal="center" vertical="center" wrapText="1" readingOrder="1"/>
    </xf>
    <xf numFmtId="3" fontId="0" fillId="0" borderId="9" xfId="10" applyNumberFormat="1" applyFont="1" applyBorder="1" applyAlignment="1">
      <alignment vertical="center" readingOrder="1"/>
    </xf>
    <xf numFmtId="3" fontId="0" fillId="0" borderId="10" xfId="10" applyNumberFormat="1" applyFont="1" applyBorder="1" applyAlignment="1">
      <alignment vertical="center" readingOrder="1"/>
    </xf>
    <xf numFmtId="3" fontId="0" fillId="0" borderId="11" xfId="10" applyNumberFormat="1" applyFont="1" applyBorder="1" applyAlignment="1">
      <alignment vertical="center" readingOrder="1"/>
    </xf>
    <xf numFmtId="165" fontId="17" fillId="0" borderId="1" xfId="0" applyNumberFormat="1" applyFont="1" applyBorder="1" applyAlignment="1" applyProtection="1">
      <alignment horizontal="center" vertical="center"/>
      <protection locked="0"/>
    </xf>
    <xf numFmtId="4" fontId="0" fillId="0" borderId="0" xfId="0" applyNumberFormat="1" applyAlignment="1">
      <alignment horizontal="center" vertical="center" wrapText="1"/>
    </xf>
    <xf numFmtId="3" fontId="0" fillId="0" borderId="0" xfId="0" applyNumberFormat="1" applyAlignment="1" applyProtection="1">
      <alignment horizontal="center" vertical="center" wrapText="1"/>
      <protection locked="0"/>
    </xf>
  </cellXfs>
  <cellStyles count="24">
    <cellStyle name="Comma" xfId="10" builtinId="3"/>
    <cellStyle name="Comma 2" xfId="12" xr:uid="{00000000-0005-0000-0000-000001000000}"/>
    <cellStyle name="Comma 2 2" xfId="14" xr:uid="{ADA3C8C6-A0EC-4855-B486-0795FA214A6D}"/>
    <cellStyle name="Normal" xfId="0" builtinId="0"/>
    <cellStyle name="Normal 11" xfId="6" xr:uid="{00000000-0005-0000-0000-000003000000}"/>
    <cellStyle name="Normal 2" xfId="2" xr:uid="{00000000-0005-0000-0000-000004000000}"/>
    <cellStyle name="Normal 2 2" xfId="3" xr:uid="{00000000-0005-0000-0000-000005000000}"/>
    <cellStyle name="Normal 2 3" xfId="16" xr:uid="{9673341A-2DD8-4BA1-A7BE-4831A0BD9A95}"/>
    <cellStyle name="Normal 2 4" xfId="23" xr:uid="{5465E30E-EF93-46C6-B7BA-6A35B910A603}"/>
    <cellStyle name="Normal 23 2" xfId="7" xr:uid="{00000000-0005-0000-0000-000006000000}"/>
    <cellStyle name="Normal 24" xfId="9" xr:uid="{00000000-0005-0000-0000-000007000000}"/>
    <cellStyle name="Normal 3" xfId="11" xr:uid="{00000000-0005-0000-0000-000008000000}"/>
    <cellStyle name="Normal 3 2" xfId="4" xr:uid="{00000000-0005-0000-0000-000009000000}"/>
    <cellStyle name="Normal 3 2 2" xfId="21" xr:uid="{4CD1E415-4653-4823-B29A-0AD2561E37CE}"/>
    <cellStyle name="Normal 3 2 2 2" xfId="8" xr:uid="{00000000-0005-0000-0000-00000A000000}"/>
    <cellStyle name="Normal 3 3" xfId="17" xr:uid="{E904BE33-593C-4DE2-89D0-E74316DDEC8B}"/>
    <cellStyle name="Normal 4" xfId="18" xr:uid="{CD06AA30-F975-40E0-9690-D7766D4060DE}"/>
    <cellStyle name="Normal 5" xfId="19" xr:uid="{A84A63FE-842A-4F5F-B467-53819DED14A8}"/>
    <cellStyle name="Normal 6" xfId="13" xr:uid="{C0E804BD-CBDE-4CB3-B8A1-85D53C32D008}"/>
    <cellStyle name="Normal 7" xfId="22" xr:uid="{122A1211-8D59-4DE8-8B4C-EBB3F03EA2FB}"/>
    <cellStyle name="Normal 8" xfId="5" xr:uid="{00000000-0005-0000-0000-00000B000000}"/>
    <cellStyle name="Normal_Sheet1" xfId="1" xr:uid="{00000000-0005-0000-0000-00000C000000}"/>
    <cellStyle name="Total 2" xfId="15" xr:uid="{D03A7CA8-6991-4630-8E3C-9BC23F456A9B}"/>
    <cellStyle name="الإجمالي 2" xfId="20" xr:uid="{3FF5A0EC-9E6B-433B-994D-70EA7A3FF0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7"/>
  <sheetViews>
    <sheetView tabSelected="1" view="pageBreakPreview" zoomScale="104" zoomScaleNormal="104" zoomScaleSheetLayoutView="104" workbookViewId="0">
      <pane ySplit="1" topLeftCell="A10" activePane="bottomLeft" state="frozen"/>
      <selection pane="bottomLeft" activeCell="E9" sqref="E9"/>
    </sheetView>
  </sheetViews>
  <sheetFormatPr defaultRowHeight="14.5"/>
  <cols>
    <col min="1" max="1" width="5.1796875" style="22" customWidth="1"/>
    <col min="2" max="2" width="17.1796875" style="22" bestFit="1" customWidth="1"/>
    <col min="3" max="3" width="63.26953125" style="23" customWidth="1"/>
    <col min="4" max="4" width="25" style="22" customWidth="1"/>
    <col min="5" max="5" width="15.81640625" style="35" bestFit="1" customWidth="1"/>
    <col min="6" max="6" width="19.7265625" style="8" customWidth="1"/>
    <col min="7" max="7" width="27" style="8" customWidth="1"/>
    <col min="8" max="8" width="20" style="8" customWidth="1"/>
    <col min="9" max="9" width="16.26953125" style="8" customWidth="1"/>
    <col min="10" max="10" width="22.1796875" style="8" customWidth="1"/>
    <col min="11" max="11" width="19" style="8" customWidth="1"/>
    <col min="12" max="14" width="17.1796875" style="8" customWidth="1"/>
    <col min="15" max="15" width="15.81640625" style="4" customWidth="1"/>
    <col min="16" max="16" width="25" style="1" customWidth="1"/>
    <col min="17" max="17" width="16.7265625" style="2" customWidth="1"/>
    <col min="18" max="18" width="12.453125" style="3" customWidth="1"/>
    <col min="19" max="19" width="29.7265625" style="1" customWidth="1"/>
    <col min="20" max="20" width="14.1796875" customWidth="1"/>
    <col min="21" max="22" width="15" customWidth="1"/>
    <col min="27" max="33" width="9.1796875" customWidth="1"/>
  </cols>
  <sheetData>
    <row r="1" spans="1:22" s="5" customFormat="1" ht="43.5">
      <c r="A1" s="15" t="s">
        <v>10</v>
      </c>
      <c r="B1" s="15" t="s">
        <v>16</v>
      </c>
      <c r="C1" s="15" t="s">
        <v>5</v>
      </c>
      <c r="D1" s="15" t="s">
        <v>13</v>
      </c>
      <c r="E1" s="34" t="s">
        <v>17</v>
      </c>
      <c r="F1" s="15" t="s">
        <v>6</v>
      </c>
      <c r="G1" s="15" t="s">
        <v>3</v>
      </c>
      <c r="H1" s="15" t="s">
        <v>4</v>
      </c>
      <c r="I1" s="15" t="s">
        <v>29</v>
      </c>
      <c r="J1" s="15" t="s">
        <v>0</v>
      </c>
      <c r="K1" s="15" t="s">
        <v>11</v>
      </c>
      <c r="L1" s="15" t="s">
        <v>18</v>
      </c>
      <c r="M1" s="15" t="s">
        <v>12</v>
      </c>
      <c r="N1" s="36" t="s">
        <v>34</v>
      </c>
      <c r="O1" s="16" t="s">
        <v>7</v>
      </c>
      <c r="P1" s="16" t="s">
        <v>8</v>
      </c>
      <c r="Q1" s="17" t="s">
        <v>2</v>
      </c>
      <c r="R1" s="18" t="s">
        <v>9</v>
      </c>
      <c r="S1" s="19" t="s">
        <v>1</v>
      </c>
      <c r="T1" s="19" t="s">
        <v>19</v>
      </c>
      <c r="U1" s="19" t="s">
        <v>20</v>
      </c>
      <c r="V1" s="19" t="s">
        <v>28</v>
      </c>
    </row>
    <row r="2" spans="1:22">
      <c r="A2" s="21">
        <v>1</v>
      </c>
      <c r="B2" s="37" t="s">
        <v>35</v>
      </c>
      <c r="C2" s="38" t="s">
        <v>36</v>
      </c>
      <c r="D2" s="38" t="s">
        <v>37</v>
      </c>
      <c r="E2" s="39">
        <v>1944000</v>
      </c>
      <c r="F2" s="9"/>
      <c r="G2" s="14"/>
      <c r="H2" s="9"/>
      <c r="I2" s="10"/>
      <c r="J2" s="9"/>
      <c r="K2" s="12"/>
      <c r="L2" s="11"/>
      <c r="M2" s="11"/>
      <c r="N2" s="43"/>
      <c r="O2" s="43"/>
      <c r="P2" s="11"/>
      <c r="Q2" s="6">
        <f t="shared" ref="Q2:Q17" si="0">E2*O2</f>
        <v>0</v>
      </c>
      <c r="R2" s="7"/>
      <c r="S2" s="20"/>
      <c r="T2" s="20"/>
      <c r="U2" s="20"/>
      <c r="V2" s="20"/>
    </row>
    <row r="3" spans="1:22">
      <c r="A3" s="21">
        <v>2</v>
      </c>
      <c r="B3" s="37" t="s">
        <v>35</v>
      </c>
      <c r="C3" s="38" t="s">
        <v>38</v>
      </c>
      <c r="D3" s="38" t="s">
        <v>39</v>
      </c>
      <c r="E3" s="39">
        <v>700000</v>
      </c>
      <c r="F3" s="9"/>
      <c r="G3" s="14"/>
      <c r="H3" s="9"/>
      <c r="I3" s="10"/>
      <c r="J3" s="9"/>
      <c r="K3" s="12"/>
      <c r="L3" s="11"/>
      <c r="M3" s="11"/>
      <c r="N3" s="43"/>
      <c r="O3" s="43"/>
      <c r="P3" s="11"/>
      <c r="Q3" s="6">
        <f t="shared" si="0"/>
        <v>0</v>
      </c>
      <c r="R3" s="7"/>
      <c r="S3" s="20"/>
      <c r="T3" s="20"/>
      <c r="U3" s="20"/>
      <c r="V3" s="20"/>
    </row>
    <row r="4" spans="1:22" ht="174">
      <c r="A4" s="21">
        <v>3</v>
      </c>
      <c r="B4" s="32">
        <v>4229540700400</v>
      </c>
      <c r="C4" s="38" t="s">
        <v>30</v>
      </c>
      <c r="D4" s="38" t="s">
        <v>27</v>
      </c>
      <c r="E4" s="40">
        <v>3826800</v>
      </c>
      <c r="F4" s="9"/>
      <c r="G4" s="14"/>
      <c r="H4" s="9"/>
      <c r="I4" s="10"/>
      <c r="J4" s="9"/>
      <c r="K4" s="12"/>
      <c r="L4" s="11"/>
      <c r="M4" s="11"/>
      <c r="N4" s="43"/>
      <c r="O4" s="43"/>
      <c r="P4" s="11"/>
      <c r="Q4" s="6">
        <f t="shared" si="0"/>
        <v>0</v>
      </c>
      <c r="R4" s="7"/>
      <c r="S4" s="20"/>
      <c r="T4" s="20"/>
      <c r="U4" s="20"/>
      <c r="V4" s="20"/>
    </row>
    <row r="5" spans="1:22" ht="159.5">
      <c r="A5" s="21">
        <v>4</v>
      </c>
      <c r="B5" s="32">
        <v>4229540700500</v>
      </c>
      <c r="C5" s="38" t="s">
        <v>31</v>
      </c>
      <c r="D5" s="38" t="s">
        <v>27</v>
      </c>
      <c r="E5" s="41">
        <v>1589400</v>
      </c>
      <c r="F5" s="9"/>
      <c r="G5" s="14"/>
      <c r="H5" s="9"/>
      <c r="I5" s="10"/>
      <c r="J5" s="9"/>
      <c r="K5" s="12"/>
      <c r="L5" s="11"/>
      <c r="M5" s="11"/>
      <c r="N5" s="43"/>
      <c r="O5" s="43"/>
      <c r="P5" s="11"/>
      <c r="Q5" s="6">
        <f t="shared" si="0"/>
        <v>0</v>
      </c>
      <c r="R5" s="7"/>
      <c r="S5" s="20"/>
      <c r="T5" s="20"/>
      <c r="U5" s="20"/>
      <c r="V5" s="20"/>
    </row>
    <row r="6" spans="1:22" ht="203">
      <c r="A6" s="21">
        <v>5</v>
      </c>
      <c r="B6" s="32">
        <v>4229540700000</v>
      </c>
      <c r="C6" s="38" t="s">
        <v>22</v>
      </c>
      <c r="D6" s="38" t="s">
        <v>27</v>
      </c>
      <c r="E6" s="41">
        <v>791100</v>
      </c>
      <c r="F6" s="9"/>
      <c r="G6" s="14"/>
      <c r="H6" s="9"/>
      <c r="I6" s="10"/>
      <c r="J6" s="9"/>
      <c r="K6" s="12"/>
      <c r="L6" s="11"/>
      <c r="M6" s="11"/>
      <c r="N6" s="43"/>
      <c r="O6" s="43"/>
      <c r="P6" s="11"/>
      <c r="Q6" s="6">
        <f t="shared" si="0"/>
        <v>0</v>
      </c>
      <c r="R6" s="7"/>
      <c r="S6" s="20"/>
      <c r="T6" s="20"/>
      <c r="U6" s="20"/>
      <c r="V6" s="20"/>
    </row>
    <row r="7" spans="1:22" ht="203">
      <c r="A7" s="21">
        <v>6</v>
      </c>
      <c r="B7" s="32">
        <v>4229540700200</v>
      </c>
      <c r="C7" s="38" t="s">
        <v>26</v>
      </c>
      <c r="D7" s="38" t="s">
        <v>27</v>
      </c>
      <c r="E7" s="41">
        <v>1296900</v>
      </c>
      <c r="F7" s="9"/>
      <c r="G7" s="14"/>
      <c r="H7" s="9"/>
      <c r="I7" s="10"/>
      <c r="J7" s="9"/>
      <c r="K7" s="12"/>
      <c r="L7" s="11"/>
      <c r="M7" s="11"/>
      <c r="N7" s="43"/>
      <c r="O7" s="43"/>
      <c r="P7" s="11"/>
      <c r="Q7" s="6">
        <f t="shared" si="0"/>
        <v>0</v>
      </c>
      <c r="R7" s="7"/>
      <c r="S7" s="20"/>
      <c r="T7" s="20"/>
      <c r="U7" s="20"/>
      <c r="V7" s="20"/>
    </row>
    <row r="8" spans="1:22" ht="174">
      <c r="A8" s="21">
        <v>7</v>
      </c>
      <c r="B8" s="32">
        <v>4229540700100</v>
      </c>
      <c r="C8" s="38" t="s">
        <v>32</v>
      </c>
      <c r="D8" s="38" t="s">
        <v>27</v>
      </c>
      <c r="E8" s="41">
        <v>2482500</v>
      </c>
      <c r="F8" s="9"/>
      <c r="G8" s="14"/>
      <c r="H8" s="9"/>
      <c r="I8" s="10"/>
      <c r="J8" s="9"/>
      <c r="K8" s="12"/>
      <c r="L8" s="11"/>
      <c r="M8" s="11"/>
      <c r="N8" s="43"/>
      <c r="O8" s="43"/>
      <c r="P8" s="11"/>
      <c r="Q8" s="6">
        <f t="shared" si="0"/>
        <v>0</v>
      </c>
      <c r="R8" s="7"/>
      <c r="S8" s="20"/>
      <c r="T8" s="20"/>
      <c r="U8" s="20"/>
      <c r="V8" s="20"/>
    </row>
    <row r="9" spans="1:22" ht="159.5">
      <c r="A9" s="21">
        <v>8</v>
      </c>
      <c r="B9" s="32">
        <v>4229540700300</v>
      </c>
      <c r="C9" s="38" t="s">
        <v>33</v>
      </c>
      <c r="D9" s="38" t="s">
        <v>27</v>
      </c>
      <c r="E9" s="42">
        <v>1672500</v>
      </c>
      <c r="F9" s="9"/>
      <c r="G9" s="14"/>
      <c r="H9" s="9"/>
      <c r="I9" s="10"/>
      <c r="J9" s="9"/>
      <c r="K9" s="12"/>
      <c r="L9" s="11"/>
      <c r="M9" s="11"/>
      <c r="N9" s="43"/>
      <c r="O9" s="43"/>
      <c r="P9" s="11"/>
      <c r="Q9" s="6">
        <f t="shared" si="0"/>
        <v>0</v>
      </c>
      <c r="R9" s="7"/>
      <c r="S9" s="20"/>
      <c r="T9" s="20"/>
      <c r="U9" s="20"/>
      <c r="V9" s="20"/>
    </row>
    <row r="10" spans="1:22" ht="43.5">
      <c r="A10" s="21">
        <v>9</v>
      </c>
      <c r="B10" s="37">
        <v>4213160600000</v>
      </c>
      <c r="C10" s="38" t="s">
        <v>21</v>
      </c>
      <c r="D10" s="38" t="s">
        <v>40</v>
      </c>
      <c r="E10" s="39">
        <v>57218000</v>
      </c>
      <c r="F10" s="9"/>
      <c r="G10" s="14"/>
      <c r="H10" s="9"/>
      <c r="I10" s="10"/>
      <c r="J10" s="9"/>
      <c r="K10" s="12"/>
      <c r="L10" s="11"/>
      <c r="M10" s="11"/>
      <c r="N10" s="43"/>
      <c r="O10" s="43"/>
      <c r="P10" s="11"/>
      <c r="Q10" s="6">
        <f t="shared" si="0"/>
        <v>0</v>
      </c>
      <c r="R10" s="7"/>
      <c r="S10" s="20"/>
      <c r="T10" s="20"/>
      <c r="U10" s="20"/>
      <c r="V10" s="20"/>
    </row>
    <row r="11" spans="1:22" ht="29">
      <c r="A11" s="21">
        <v>10</v>
      </c>
      <c r="B11" s="37">
        <v>4618180400000</v>
      </c>
      <c r="C11" s="38" t="s">
        <v>24</v>
      </c>
      <c r="D11" s="38" t="s">
        <v>40</v>
      </c>
      <c r="E11" s="39">
        <v>70000000</v>
      </c>
      <c r="F11" s="9"/>
      <c r="G11" s="14"/>
      <c r="H11" s="9"/>
      <c r="I11" s="10"/>
      <c r="J11" s="9"/>
      <c r="K11" s="12"/>
      <c r="L11" s="11"/>
      <c r="M11" s="11"/>
      <c r="N11" s="43"/>
      <c r="O11" s="43"/>
      <c r="P11" s="11"/>
      <c r="Q11" s="6">
        <f t="shared" si="0"/>
        <v>0</v>
      </c>
      <c r="R11" s="7"/>
      <c r="S11" s="20"/>
      <c r="T11" s="20"/>
      <c r="U11" s="20"/>
      <c r="V11" s="20"/>
    </row>
    <row r="12" spans="1:22" ht="43.5">
      <c r="A12" s="21">
        <v>11</v>
      </c>
      <c r="B12" s="37">
        <v>4618170200000</v>
      </c>
      <c r="C12" s="38" t="s">
        <v>23</v>
      </c>
      <c r="D12" s="38" t="s">
        <v>40</v>
      </c>
      <c r="E12" s="39">
        <v>70000000</v>
      </c>
      <c r="F12" s="9"/>
      <c r="G12" s="14"/>
      <c r="H12" s="9"/>
      <c r="I12" s="10"/>
      <c r="J12" s="9"/>
      <c r="K12" s="12"/>
      <c r="L12" s="11"/>
      <c r="M12" s="11"/>
      <c r="N12" s="43"/>
      <c r="O12" s="43"/>
      <c r="P12" s="11"/>
      <c r="Q12" s="6">
        <f t="shared" si="0"/>
        <v>0</v>
      </c>
      <c r="R12" s="7"/>
      <c r="S12" s="20"/>
      <c r="T12" s="20"/>
      <c r="U12" s="20"/>
      <c r="V12" s="20"/>
    </row>
    <row r="13" spans="1:22" ht="43.5">
      <c r="A13" s="21">
        <v>12</v>
      </c>
      <c r="B13" s="37">
        <v>4213161200100</v>
      </c>
      <c r="C13" s="38" t="s">
        <v>25</v>
      </c>
      <c r="D13" s="38" t="s">
        <v>40</v>
      </c>
      <c r="E13" s="39">
        <v>49824000</v>
      </c>
      <c r="F13" s="9"/>
      <c r="G13" s="14"/>
      <c r="H13" s="9"/>
      <c r="I13" s="10"/>
      <c r="J13" s="9"/>
      <c r="K13" s="12"/>
      <c r="L13" s="11"/>
      <c r="M13" s="11"/>
      <c r="N13" s="43"/>
      <c r="O13" s="43"/>
      <c r="P13" s="11"/>
      <c r="Q13" s="6">
        <f t="shared" si="0"/>
        <v>0</v>
      </c>
      <c r="R13" s="7"/>
      <c r="S13" s="20"/>
      <c r="T13" s="20"/>
      <c r="U13" s="20"/>
      <c r="V13" s="27"/>
    </row>
    <row r="14" spans="1:22" s="13" customFormat="1">
      <c r="A14" s="21">
        <v>13</v>
      </c>
      <c r="B14" s="37" t="s">
        <v>35</v>
      </c>
      <c r="C14" s="38" t="s">
        <v>41</v>
      </c>
      <c r="D14" s="38" t="s">
        <v>40</v>
      </c>
      <c r="E14" s="39">
        <v>84000000</v>
      </c>
      <c r="F14" s="28"/>
      <c r="G14" s="28"/>
      <c r="H14" s="28"/>
      <c r="I14" s="28"/>
      <c r="J14" s="28"/>
      <c r="K14" s="28"/>
      <c r="L14" s="28"/>
      <c r="M14" s="28"/>
      <c r="N14" s="43"/>
      <c r="O14" s="43"/>
      <c r="P14" s="29"/>
      <c r="Q14" s="6">
        <f t="shared" si="0"/>
        <v>0</v>
      </c>
      <c r="R14" s="30"/>
      <c r="S14" s="29"/>
      <c r="T14" s="31"/>
      <c r="U14" s="31"/>
      <c r="V14" s="31"/>
    </row>
    <row r="15" spans="1:22" s="13" customFormat="1" ht="232">
      <c r="A15" s="21">
        <v>14</v>
      </c>
      <c r="B15" s="37">
        <v>4227150500000</v>
      </c>
      <c r="C15" s="38" t="s">
        <v>42</v>
      </c>
      <c r="D15" s="38" t="s">
        <v>40</v>
      </c>
      <c r="E15" s="39">
        <v>50000</v>
      </c>
      <c r="F15" s="28"/>
      <c r="G15" s="28"/>
      <c r="H15" s="28"/>
      <c r="I15" s="28"/>
      <c r="J15" s="28"/>
      <c r="K15" s="28"/>
      <c r="L15" s="28"/>
      <c r="M15" s="28"/>
      <c r="N15" s="43"/>
      <c r="O15" s="43"/>
      <c r="P15" s="29"/>
      <c r="Q15" s="6">
        <f t="shared" si="0"/>
        <v>0</v>
      </c>
      <c r="R15" s="30"/>
      <c r="S15" s="29"/>
      <c r="T15" s="31"/>
      <c r="U15" s="31"/>
      <c r="V15" s="31"/>
    </row>
    <row r="16" spans="1:22" s="13" customFormat="1" ht="14.15" customHeight="1">
      <c r="A16" s="21">
        <v>15</v>
      </c>
      <c r="B16" s="37" t="s">
        <v>35</v>
      </c>
      <c r="C16" s="38" t="s">
        <v>43</v>
      </c>
      <c r="D16" s="38" t="s">
        <v>40</v>
      </c>
      <c r="E16" s="39">
        <v>100000</v>
      </c>
      <c r="F16" s="28"/>
      <c r="G16" s="28"/>
      <c r="H16" s="28"/>
      <c r="I16" s="28"/>
      <c r="J16" s="28"/>
      <c r="K16" s="28"/>
      <c r="L16" s="28"/>
      <c r="M16" s="28"/>
      <c r="N16" s="43"/>
      <c r="O16" s="43"/>
      <c r="P16" s="29"/>
      <c r="Q16" s="6">
        <f t="shared" si="0"/>
        <v>0</v>
      </c>
      <c r="R16" s="30"/>
      <c r="S16" s="29"/>
      <c r="T16" s="31"/>
      <c r="U16" s="31"/>
      <c r="V16" s="31"/>
    </row>
    <row r="17" spans="1:22" s="13" customFormat="1">
      <c r="A17" s="21">
        <v>16</v>
      </c>
      <c r="B17" s="37" t="s">
        <v>35</v>
      </c>
      <c r="C17" s="38" t="s">
        <v>44</v>
      </c>
      <c r="D17" s="38" t="s">
        <v>40</v>
      </c>
      <c r="E17" s="39">
        <v>100000</v>
      </c>
      <c r="F17" s="28"/>
      <c r="G17" s="28"/>
      <c r="H17" s="28"/>
      <c r="I17" s="28"/>
      <c r="J17" s="28"/>
      <c r="K17" s="28"/>
      <c r="L17" s="28"/>
      <c r="M17" s="28"/>
      <c r="N17" s="43"/>
      <c r="O17" s="43"/>
      <c r="P17" s="29"/>
      <c r="Q17" s="6">
        <f t="shared" si="0"/>
        <v>0</v>
      </c>
      <c r="R17" s="30"/>
      <c r="S17" s="29"/>
      <c r="T17" s="31"/>
      <c r="U17" s="31"/>
      <c r="V17" s="31"/>
    </row>
    <row r="18" spans="1:22" s="13" customFormat="1" ht="116">
      <c r="A18" s="21">
        <v>17</v>
      </c>
      <c r="B18" s="37">
        <v>4213150400100</v>
      </c>
      <c r="C18" s="38" t="s">
        <v>45</v>
      </c>
      <c r="D18" s="38" t="s">
        <v>40</v>
      </c>
      <c r="E18" s="39">
        <v>21000000</v>
      </c>
      <c r="F18" s="28"/>
      <c r="G18" s="28"/>
      <c r="H18" s="28"/>
      <c r="I18" s="28"/>
      <c r="J18" s="28"/>
      <c r="K18" s="28"/>
      <c r="L18" s="28"/>
      <c r="M18" s="28"/>
      <c r="N18" s="43"/>
      <c r="O18" s="43"/>
      <c r="P18" s="29"/>
      <c r="Q18" s="6"/>
      <c r="R18" s="30"/>
      <c r="S18" s="29"/>
      <c r="T18" s="31"/>
      <c r="U18" s="31"/>
      <c r="V18" s="31"/>
    </row>
    <row r="19" spans="1:22" s="13" customFormat="1" ht="116">
      <c r="A19" s="21">
        <v>18</v>
      </c>
      <c r="B19" s="37">
        <v>4213150400200</v>
      </c>
      <c r="C19" s="38" t="s">
        <v>46</v>
      </c>
      <c r="D19" s="38" t="s">
        <v>40</v>
      </c>
      <c r="E19" s="39">
        <v>21000000</v>
      </c>
      <c r="F19" s="28"/>
      <c r="G19" s="28"/>
      <c r="H19" s="28"/>
      <c r="I19" s="28"/>
      <c r="J19" s="28"/>
      <c r="K19" s="28"/>
      <c r="L19" s="28"/>
      <c r="M19" s="28"/>
      <c r="N19" s="43"/>
      <c r="O19" s="43"/>
      <c r="P19" s="29"/>
      <c r="Q19" s="6"/>
      <c r="R19" s="30"/>
      <c r="S19" s="29"/>
      <c r="T19" s="31"/>
      <c r="U19" s="31"/>
      <c r="V19" s="31"/>
    </row>
    <row r="20" spans="1:22" s="13" customFormat="1" ht="116">
      <c r="A20" s="21">
        <v>19</v>
      </c>
      <c r="B20" s="37" t="s">
        <v>35</v>
      </c>
      <c r="C20" s="38" t="s">
        <v>47</v>
      </c>
      <c r="D20" s="38" t="s">
        <v>40</v>
      </c>
      <c r="E20" s="39">
        <v>21000000</v>
      </c>
      <c r="F20" s="28"/>
      <c r="G20" s="28"/>
      <c r="H20" s="28"/>
      <c r="I20" s="28"/>
      <c r="J20" s="28"/>
      <c r="K20" s="28"/>
      <c r="L20" s="28"/>
      <c r="M20" s="28"/>
      <c r="N20" s="43"/>
      <c r="O20" s="43"/>
      <c r="P20" s="29"/>
      <c r="Q20" s="6"/>
      <c r="R20" s="30"/>
      <c r="S20" s="29"/>
      <c r="T20" s="31"/>
      <c r="U20" s="31"/>
      <c r="V20" s="31"/>
    </row>
    <row r="21" spans="1:22" s="13" customFormat="1" ht="116">
      <c r="A21" s="21">
        <v>20</v>
      </c>
      <c r="B21" s="37">
        <v>4213150400300</v>
      </c>
      <c r="C21" s="38" t="s">
        <v>48</v>
      </c>
      <c r="D21" s="38" t="s">
        <v>40</v>
      </c>
      <c r="E21" s="39">
        <v>21000000</v>
      </c>
      <c r="F21" s="28"/>
      <c r="G21" s="28"/>
      <c r="H21" s="28"/>
      <c r="I21" s="28"/>
      <c r="J21" s="28"/>
      <c r="K21" s="28"/>
      <c r="L21" s="28"/>
      <c r="M21" s="28"/>
      <c r="N21" s="43"/>
      <c r="O21" s="43"/>
      <c r="P21" s="29"/>
      <c r="Q21" s="6"/>
      <c r="R21" s="30"/>
      <c r="S21" s="29"/>
      <c r="T21" s="31"/>
      <c r="U21" s="31"/>
      <c r="V21" s="31"/>
    </row>
    <row r="22" spans="1:22" s="13" customFormat="1" ht="87">
      <c r="A22" s="21">
        <v>21</v>
      </c>
      <c r="B22" s="37">
        <v>4213160800000</v>
      </c>
      <c r="C22" s="38" t="s">
        <v>49</v>
      </c>
      <c r="D22" s="38" t="s">
        <v>40</v>
      </c>
      <c r="E22" s="39">
        <v>500000</v>
      </c>
      <c r="F22" s="28"/>
      <c r="G22" s="28"/>
      <c r="H22" s="28"/>
      <c r="I22" s="28"/>
      <c r="J22" s="28"/>
      <c r="K22" s="28"/>
      <c r="L22" s="28"/>
      <c r="M22" s="28"/>
      <c r="N22" s="43"/>
      <c r="O22" s="43"/>
      <c r="P22" s="29"/>
      <c r="Q22" s="6"/>
      <c r="R22" s="30"/>
      <c r="S22" s="29"/>
      <c r="T22" s="31"/>
      <c r="U22" s="31"/>
      <c r="V22" s="31"/>
    </row>
    <row r="23" spans="1:22" s="13" customFormat="1" ht="87">
      <c r="A23" s="21">
        <v>22</v>
      </c>
      <c r="B23" s="37">
        <v>4213160800100</v>
      </c>
      <c r="C23" s="38" t="s">
        <v>50</v>
      </c>
      <c r="D23" s="38" t="s">
        <v>40</v>
      </c>
      <c r="E23" s="39">
        <v>500000</v>
      </c>
      <c r="F23" s="28"/>
      <c r="G23" s="28"/>
      <c r="H23" s="28"/>
      <c r="I23" s="28"/>
      <c r="J23" s="28"/>
      <c r="K23" s="28"/>
      <c r="L23" s="28"/>
      <c r="M23" s="28"/>
      <c r="N23" s="43"/>
      <c r="O23" s="43"/>
      <c r="P23" s="29"/>
      <c r="Q23" s="6"/>
      <c r="R23" s="30"/>
      <c r="S23" s="29"/>
      <c r="T23" s="31"/>
      <c r="U23" s="31"/>
      <c r="V23" s="31"/>
    </row>
    <row r="24" spans="1:22" s="13" customFormat="1" ht="87">
      <c r="A24" s="21">
        <v>23</v>
      </c>
      <c r="B24" s="37">
        <v>4213160800200</v>
      </c>
      <c r="C24" s="38" t="s">
        <v>51</v>
      </c>
      <c r="D24" s="38" t="s">
        <v>40</v>
      </c>
      <c r="E24" s="39">
        <v>500000</v>
      </c>
      <c r="F24" s="28"/>
      <c r="G24" s="28"/>
      <c r="H24" s="28"/>
      <c r="I24" s="28"/>
      <c r="J24" s="28"/>
      <c r="K24" s="28"/>
      <c r="L24" s="28"/>
      <c r="M24" s="28"/>
      <c r="N24" s="43"/>
      <c r="O24" s="43"/>
      <c r="P24" s="29"/>
      <c r="Q24" s="6"/>
      <c r="R24" s="30"/>
      <c r="S24" s="29"/>
      <c r="T24" s="31"/>
      <c r="U24" s="31"/>
      <c r="V24" s="31"/>
    </row>
    <row r="25" spans="1:22">
      <c r="C25" s="33"/>
      <c r="O25" s="45">
        <f>COUNTIF(O2:O24, "&gt;0")</f>
        <v>0</v>
      </c>
      <c r="Q25" s="44">
        <f>SUM(Q2:Q24)</f>
        <v>0</v>
      </c>
    </row>
    <row r="26" spans="1:22" ht="31">
      <c r="B26" s="26" t="s">
        <v>14</v>
      </c>
      <c r="C26" s="24">
        <f>O14</f>
        <v>0</v>
      </c>
    </row>
    <row r="27" spans="1:22" ht="46.5">
      <c r="B27" s="26" t="s">
        <v>15</v>
      </c>
      <c r="C27" s="25">
        <f>Q14</f>
        <v>0</v>
      </c>
    </row>
  </sheetData>
  <sheetProtection algorithmName="SHA-512" hashValue="US3X3ulFNlU9Up1JPvrBbXztLCcJx1YI6eDkC5fjCIVOZhmaiopnYYRmx+IaAUf785Yjxc/MQr15SV6jhYFN/w==" saltValue="kch/CXEaVZJjpgVIQrypZA==" spinCount="100000" sheet="1" objects="1" scenarios="1"/>
  <dataValidations count="4">
    <dataValidation type="whole" allowBlank="1" showInputMessage="1" showErrorMessage="1" error="Please indicate item validity as number of months." sqref="K2:K13" xr:uid="{00000000-0002-0000-0000-000000000000}">
      <formula1>1</formula1>
      <formula2>100</formula2>
    </dataValidation>
    <dataValidation type="custom" allowBlank="1" showInputMessage="1" showErrorMessage="1" error="Please enter a Unit Price up to FOUR (4) decimals only." sqref="O2:O24" xr:uid="{00000000-0002-0000-0000-000001000000}">
      <formula1>AND(ISNUMBER(O2),OR(IF(ISERROR(FIND(".",O2)),LEN(O2)&gt;0,LEN(MID(O2,FIND(".",O2)+1,25))&lt;5)))</formula1>
    </dataValidation>
    <dataValidation type="textLength" operator="lessThan" allowBlank="1" showInputMessage="1" showErrorMessage="1" errorTitle="ERROR" error="Don't exceed 500 characters" sqref="S2:S13" xr:uid="{00000000-0002-0000-0000-000002000000}">
      <formula1>500</formula1>
    </dataValidation>
    <dataValidation type="custom" allowBlank="1" showInputMessage="1" showErrorMessage="1" error="Please enter a Quantit Quoted as a number" sqref="N2:N24" xr:uid="{97002A5D-31A3-4FC9-A614-AC61F752CED5}">
      <formula1>AND(ISNUMBER(N2),OR(IF(ISERROR(FIND(".",N2)),LEN(N2)&gt;0,LEN(MID(N2,FIND(".",N2)+1,25))&lt;5)))</formula1>
    </dataValidation>
  </dataValidations>
  <pageMargins left="0.7" right="0.7" top="0.75" bottom="0.75" header="0.3" footer="0.3"/>
  <pageSetup scale="61" orientation="portrait" r:id="rId1"/>
  <colBreaks count="2" manualBreakCount="2">
    <brk id="3" max="26" man="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zoomScale="110" zoomScaleNormal="110" workbookViewId="0">
      <selection activeCell="E34" sqref="E34"/>
    </sheetView>
  </sheetViews>
  <sheetFormatPr defaultRowHeight="14.5"/>
  <sheetData/>
  <dataConsolidate/>
  <printOptions horizontalCentered="1" verticalCentered="1"/>
  <pageMargins left="0.33" right="0.5" top="0.87" bottom="0.75" header="0.17" footer="0.3"/>
  <pageSetup scale="68" fitToHeight="10" orientation="portrait" r:id="rId1"/>
  <headerFooter>
    <oddHeader>&amp;C&amp;"-,Bold"&amp;18
Quotation
Original Item 
&amp;G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38A61821F47BB4CA50E5DB0EDC3237D" ma:contentTypeVersion="5" ma:contentTypeDescription="Create a new document." ma:contentTypeScope="" ma:versionID="8feb21e8a0aaa76032eb919e39f88fb0">
  <xsd:schema xmlns:xsd="http://www.w3.org/2001/XMLSchema" xmlns:xs="http://www.w3.org/2001/XMLSchema" xmlns:p="http://schemas.microsoft.com/office/2006/metadata/properties" xmlns:ns3="bdf64fa8-7825-498d-ae01-746561903597" xmlns:ns4="64d0de3f-1dd2-4108-b894-fc6e7e5b6251" targetNamespace="http://schemas.microsoft.com/office/2006/metadata/properties" ma:root="true" ma:fieldsID="20eaf0d25a6f0148e8d9afde4bcb3383" ns3:_="" ns4:_="">
    <xsd:import namespace="bdf64fa8-7825-498d-ae01-746561903597"/>
    <xsd:import namespace="64d0de3f-1dd2-4108-b894-fc6e7e5b6251"/>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f64fa8-7825-498d-ae01-7465619035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d0de3f-1dd2-4108-b894-fc6e7e5b625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C6F299-9FC2-4533-9BCE-ADD27870D0A8}">
  <ds:schemaRefs>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http://schemas.microsoft.com/office/2006/metadata/properties"/>
    <ds:schemaRef ds:uri="64d0de3f-1dd2-4108-b894-fc6e7e5b6251"/>
    <ds:schemaRef ds:uri="bdf64fa8-7825-498d-ae01-746561903597"/>
    <ds:schemaRef ds:uri="http://www.w3.org/XML/1998/namespace"/>
    <ds:schemaRef ds:uri="http://purl.org/dc/dcmitype/"/>
  </ds:schemaRefs>
</ds:datastoreItem>
</file>

<file path=customXml/itemProps2.xml><?xml version="1.0" encoding="utf-8"?>
<ds:datastoreItem xmlns:ds="http://schemas.openxmlformats.org/officeDocument/2006/customXml" ds:itemID="{5B6218EF-EE12-47D9-9D32-34DD325E5D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f64fa8-7825-498d-ae01-746561903597"/>
    <ds:schemaRef ds:uri="64d0de3f-1dd2-4108-b894-fc6e7e5b62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2728F4-FA82-4367-BB81-A1BAC6D384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Original Items</vt:lpstr>
      <vt:lpstr>Print Original Item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aaothman</dc:creator>
  <cp:lastModifiedBy>Abdulaziz O. Anazi</cp:lastModifiedBy>
  <cp:lastPrinted>2017-01-15T06:10:39Z</cp:lastPrinted>
  <dcterms:created xsi:type="dcterms:W3CDTF">2012-03-04T09:27:04Z</dcterms:created>
  <dcterms:modified xsi:type="dcterms:W3CDTF">2020-04-11T15:33:18Z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0x010100538A61821F47BB4CA50E5DB0EDC3237D</vt:lpwstr>
  </property>
</Properties>
</file>