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rujayi\Desktop\Batch10\"/>
    </mc:Choice>
  </mc:AlternateContent>
  <xr:revisionPtr revIDLastSave="0" documentId="13_ncr:1_{60E69D8C-D69D-484D-926F-8A8E04D7EFBA}" xr6:coauthVersionLast="45" xr6:coauthVersionMax="45" xr10:uidLastSave="{00000000-0000-0000-0000-000000000000}"/>
  <bookViews>
    <workbookView xWindow="-110" yWindow="-110" windowWidth="19420" windowHeight="10420" xr2:uid="{38AA1D24-6CD0-4AE8-B3D7-D76FAB1AC7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10" i="1" l="1"/>
  <c r="Q11" i="1"/>
  <c r="Q3" i="1" l="1"/>
  <c r="Q7" i="1"/>
  <c r="Q8" i="1"/>
  <c r="Q9" i="1"/>
  <c r="Q2" i="1"/>
  <c r="O12" i="1" l="1"/>
  <c r="C13" i="1" s="1"/>
  <c r="Q12" i="1" l="1"/>
  <c r="C14" i="1" s="1"/>
</calcChain>
</file>

<file path=xl/sharedStrings.xml><?xml version="1.0" encoding="utf-8"?>
<sst xmlns="http://schemas.openxmlformats.org/spreadsheetml/2006/main" count="44" uniqueCount="37">
  <si>
    <t>SN</t>
  </si>
  <si>
    <t>NUPCO Code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</si>
  <si>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</si>
  <si>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</si>
  <si>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</si>
  <si>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</si>
  <si>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</si>
  <si>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</si>
  <si>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</si>
  <si>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</si>
  <si>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</si>
  <si>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</si>
  <si>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</si>
  <si>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</si>
  <si>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</si>
  <si>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</si>
  <si>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</si>
  <si>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</si>
  <si>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</si>
  <si>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</si>
  <si>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</si>
  <si>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</si>
  <si>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</si>
  <si>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</si>
  <si>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Favipiravir 200 mg</t>
  </si>
  <si>
    <t>LOPINAVIR 200 MG + RITONAVIR 50 MG TAB</t>
  </si>
  <si>
    <t>TOCILIZUMAB 80 MG/4 ML</t>
  </si>
  <si>
    <t>DEXAMETHASONE INJECTION  8 MG/2ML VIAL</t>
  </si>
  <si>
    <t>MEROPENEM 1 GM INJECTION</t>
  </si>
  <si>
    <t>MEROPENEM 500 mg injection</t>
  </si>
  <si>
    <t>VANCOMYCIN HCL POWDER FOR INJECTION 500 MG/VIAL</t>
  </si>
  <si>
    <t>PIPERACILLIN SODIUM 4 GM + TAZOBACTAM SODIUM 500 MG WITH OR WITHOUT EDTA</t>
  </si>
  <si>
    <t>ROCURONIUM BROMIDE 10 MG/ML INJECTION</t>
  </si>
  <si>
    <t>PROPOFOL 1 % INJECTION 10 MG/ML IN 20 ML</t>
  </si>
  <si>
    <t>Tablet</t>
  </si>
  <si>
    <t>Vial</t>
  </si>
  <si>
    <t>Ampoule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</si>
</sst>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8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4" borderId="6" xfId="0" applyFill="1" applyBorder="1" applyAlignment="1">
      <alignment horizontal="left" vertical="center"/>
    </xf>
    <xf numFmtId="164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1" fontId="11" fillId="0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43" fontId="11" fillId="0" borderId="4" xfId="1" applyFont="1" applyFill="1" applyBorder="1" applyAlignment="1">
      <alignment horizontal="center" vertical="center"/>
    </xf>
    <xf numFmtId="164" fontId="0" fillId="0" borderId="4" xfId="1" applyNumberFormat="1" applyFont="1" applyBorder="1"/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1.10.129/nupcoph/citemDetails.php?sn=10310" TargetMode="External"/><Relationship Id="rId1" Type="http://schemas.openxmlformats.org/officeDocument/2006/relationships/hyperlink" Target="http://10.1.10.129/nupcoph/citemDetails.php?sn=10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14"/>
  <sheetViews>
    <sheetView tabSelected="1" zoomScale="85" zoomScaleNormal="85" workbookViewId="0">
      <selection activeCell="H13" sqref="H13"/>
    </sheetView>
  </sheetViews>
  <sheetFormatPr defaultRowHeight="14.5" x14ac:dyDescent="0.35"/>
  <cols>
    <col min="1" max="1" width="3.08984375" style="30" bestFit="1" customWidth="1"/>
    <col min="2" max="2" width="15" style="30" bestFit="1" customWidth="1"/>
    <col min="3" max="3" width="37.7265625" style="30" bestFit="1" customWidth="1"/>
    <col min="4" max="4" width="8.7265625" style="30"/>
    <col min="5" max="5" width="13.26953125" style="30" bestFit="1" customWidth="1"/>
    <col min="6" max="6" width="8.54296875" style="30" bestFit="1" customWidth="1"/>
    <col min="7" max="7" width="8.26953125" style="30" bestFit="1" customWidth="1"/>
    <col min="8" max="8" width="7.6328125" style="30" bestFit="1" customWidth="1"/>
    <col min="9" max="9" width="8.7265625" style="30"/>
    <col min="10" max="10" width="5.7265625" style="30" bestFit="1" customWidth="1"/>
    <col min="11" max="11" width="8.54296875" style="30" bestFit="1" customWidth="1"/>
    <col min="12" max="12" width="7.6328125" style="30" bestFit="1" customWidth="1"/>
    <col min="13" max="13" width="8.08984375" style="30" bestFit="1" customWidth="1"/>
    <col min="14" max="15" width="8.6328125" style="30" bestFit="1" customWidth="1"/>
    <col min="16" max="16" width="7" style="30" bestFit="1" customWidth="1"/>
    <col min="17" max="17" width="8.6328125" style="30" bestFit="1" customWidth="1"/>
    <col min="18" max="18" width="8.54296875" style="30" bestFit="1" customWidth="1"/>
    <col min="19" max="19" width="8.7265625" style="30"/>
    <col min="20" max="20" width="9.81640625" style="30" customWidth="1"/>
    <col min="21" max="21" width="12.453125" style="30" customWidth="1"/>
    <col min="22" max="22" width="11.54296875" style="30" customWidth="1"/>
    <col min="23" max="16384" width="8.7265625" style="30"/>
  </cols>
  <sheetData>
    <row r="1" spans="1:22" ht="8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x14ac:dyDescent="0.35">
      <c r="A2" s="8">
        <v>1</v>
      </c>
      <c r="B2" s="33">
        <v>51342500001</v>
      </c>
      <c r="C2" s="34" t="s">
        <v>24</v>
      </c>
      <c r="D2" s="35" t="s">
        <v>34</v>
      </c>
      <c r="E2" s="37">
        <v>600000</v>
      </c>
      <c r="F2" s="9"/>
      <c r="G2" s="31"/>
      <c r="H2" s="9"/>
      <c r="I2" s="10"/>
      <c r="J2" s="9"/>
      <c r="K2" s="11"/>
      <c r="L2" s="10"/>
      <c r="M2" s="10"/>
      <c r="N2" s="12"/>
      <c r="O2" s="12"/>
      <c r="P2" s="10"/>
      <c r="Q2" s="13">
        <f>N2*O2</f>
        <v>0</v>
      </c>
      <c r="R2" s="14"/>
      <c r="S2" s="15"/>
      <c r="T2" s="15"/>
      <c r="U2" s="15"/>
      <c r="V2" s="15"/>
    </row>
    <row r="3" spans="1:22" x14ac:dyDescent="0.35">
      <c r="A3" s="8">
        <v>2</v>
      </c>
      <c r="B3" s="33">
        <v>51102371001</v>
      </c>
      <c r="C3" s="34" t="s">
        <v>25</v>
      </c>
      <c r="D3" s="35" t="s">
        <v>34</v>
      </c>
      <c r="E3" s="37">
        <v>600000</v>
      </c>
      <c r="F3" s="16"/>
      <c r="G3" s="16"/>
      <c r="H3" s="16"/>
      <c r="I3" s="16"/>
      <c r="J3" s="16"/>
      <c r="K3" s="16"/>
      <c r="L3" s="16"/>
      <c r="M3" s="16"/>
      <c r="N3" s="12"/>
      <c r="O3" s="12"/>
      <c r="P3" s="16"/>
      <c r="Q3" s="13">
        <f t="shared" ref="Q3:Q11" si="0">N3*O3</f>
        <v>0</v>
      </c>
      <c r="R3" s="17"/>
      <c r="S3" s="16"/>
      <c r="T3" s="32"/>
      <c r="U3" s="32"/>
      <c r="V3" s="32"/>
    </row>
    <row r="4" spans="1:22" x14ac:dyDescent="0.35">
      <c r="A4" s="8">
        <v>3</v>
      </c>
      <c r="B4" s="33">
        <v>51201598002</v>
      </c>
      <c r="C4" s="34" t="s">
        <v>26</v>
      </c>
      <c r="D4" s="35" t="s">
        <v>35</v>
      </c>
      <c r="E4" s="37">
        <v>12000</v>
      </c>
      <c r="F4" s="16"/>
      <c r="G4" s="16"/>
      <c r="H4" s="16"/>
      <c r="I4" s="16"/>
      <c r="J4" s="16"/>
      <c r="K4" s="16"/>
      <c r="L4" s="16"/>
      <c r="M4" s="16"/>
      <c r="N4" s="12"/>
      <c r="O4" s="12"/>
      <c r="P4" s="16"/>
      <c r="Q4" s="13">
        <f t="shared" si="0"/>
        <v>0</v>
      </c>
      <c r="R4" s="17"/>
      <c r="S4" s="16"/>
      <c r="T4" s="32"/>
      <c r="U4" s="32"/>
      <c r="V4" s="32"/>
    </row>
    <row r="5" spans="1:22" x14ac:dyDescent="0.35">
      <c r="A5" s="8">
        <v>4</v>
      </c>
      <c r="B5" s="33">
        <v>51181704003</v>
      </c>
      <c r="C5" s="34" t="s">
        <v>27</v>
      </c>
      <c r="D5" s="36" t="s">
        <v>35</v>
      </c>
      <c r="E5" s="37">
        <v>190000</v>
      </c>
      <c r="F5" s="16"/>
      <c r="G5" s="16"/>
      <c r="H5" s="16"/>
      <c r="I5" s="16"/>
      <c r="J5" s="16"/>
      <c r="K5" s="16"/>
      <c r="L5" s="16"/>
      <c r="M5" s="16"/>
      <c r="N5" s="12"/>
      <c r="O5" s="12"/>
      <c r="P5" s="16"/>
      <c r="Q5" s="13">
        <f t="shared" si="0"/>
        <v>0</v>
      </c>
      <c r="R5" s="17"/>
      <c r="S5" s="16"/>
      <c r="T5" s="32"/>
      <c r="U5" s="32"/>
      <c r="V5" s="32"/>
    </row>
    <row r="6" spans="1:22" x14ac:dyDescent="0.35">
      <c r="A6" s="8">
        <v>5</v>
      </c>
      <c r="B6" s="33">
        <v>51101611001</v>
      </c>
      <c r="C6" s="34" t="s">
        <v>28</v>
      </c>
      <c r="D6" s="35" t="s">
        <v>35</v>
      </c>
      <c r="E6" s="37">
        <v>195000</v>
      </c>
      <c r="F6" s="16"/>
      <c r="G6" s="16"/>
      <c r="H6" s="16"/>
      <c r="I6" s="16"/>
      <c r="J6" s="16"/>
      <c r="K6" s="16"/>
      <c r="L6" s="16"/>
      <c r="M6" s="16"/>
      <c r="N6" s="12"/>
      <c r="O6" s="12"/>
      <c r="P6" s="16"/>
      <c r="Q6" s="13">
        <f t="shared" si="0"/>
        <v>0</v>
      </c>
      <c r="R6" s="17"/>
      <c r="S6" s="16"/>
      <c r="T6" s="32"/>
      <c r="U6" s="32"/>
      <c r="V6" s="32"/>
    </row>
    <row r="7" spans="1:22" x14ac:dyDescent="0.35">
      <c r="A7" s="8">
        <v>6</v>
      </c>
      <c r="B7" s="33">
        <v>51101611000</v>
      </c>
      <c r="C7" s="34" t="s">
        <v>29</v>
      </c>
      <c r="D7" s="35" t="s">
        <v>35</v>
      </c>
      <c r="E7" s="37">
        <v>145000</v>
      </c>
      <c r="F7" s="16"/>
      <c r="G7" s="16"/>
      <c r="H7" s="16"/>
      <c r="I7" s="16"/>
      <c r="J7" s="16"/>
      <c r="K7" s="16"/>
      <c r="L7" s="16"/>
      <c r="M7" s="16"/>
      <c r="N7" s="12"/>
      <c r="O7" s="12"/>
      <c r="P7" s="16"/>
      <c r="Q7" s="13">
        <f t="shared" si="0"/>
        <v>0</v>
      </c>
      <c r="R7" s="17"/>
      <c r="S7" s="16"/>
      <c r="T7" s="32"/>
      <c r="U7" s="32"/>
      <c r="V7" s="32"/>
    </row>
    <row r="8" spans="1:22" x14ac:dyDescent="0.35">
      <c r="A8" s="8">
        <v>7</v>
      </c>
      <c r="B8" s="33">
        <v>51101591001</v>
      </c>
      <c r="C8" s="34" t="s">
        <v>30</v>
      </c>
      <c r="D8" s="35" t="s">
        <v>35</v>
      </c>
      <c r="E8" s="37">
        <v>287000</v>
      </c>
      <c r="F8" s="16"/>
      <c r="G8" s="16"/>
      <c r="H8" s="16"/>
      <c r="I8" s="16"/>
      <c r="J8" s="16"/>
      <c r="K8" s="16"/>
      <c r="L8" s="16"/>
      <c r="M8" s="16"/>
      <c r="N8" s="12"/>
      <c r="O8" s="12"/>
      <c r="P8" s="16"/>
      <c r="Q8" s="13">
        <f t="shared" si="0"/>
        <v>0</v>
      </c>
      <c r="R8" s="17"/>
      <c r="S8" s="16"/>
      <c r="T8" s="32"/>
      <c r="U8" s="32"/>
      <c r="V8" s="32"/>
    </row>
    <row r="9" spans="1:22" x14ac:dyDescent="0.35">
      <c r="A9" s="8">
        <v>8</v>
      </c>
      <c r="B9" s="33">
        <v>51109804001</v>
      </c>
      <c r="C9" s="34" t="s">
        <v>31</v>
      </c>
      <c r="D9" s="35" t="s">
        <v>35</v>
      </c>
      <c r="E9" s="37">
        <v>130000</v>
      </c>
      <c r="F9" s="16"/>
      <c r="G9" s="16"/>
      <c r="H9" s="16"/>
      <c r="I9" s="16"/>
      <c r="J9" s="16"/>
      <c r="K9" s="16"/>
      <c r="L9" s="16"/>
      <c r="M9" s="16"/>
      <c r="N9" s="12"/>
      <c r="O9" s="12"/>
      <c r="P9" s="16"/>
      <c r="Q9" s="13">
        <f t="shared" si="0"/>
        <v>0</v>
      </c>
      <c r="R9" s="17"/>
      <c r="S9" s="16"/>
      <c r="T9" s="32"/>
      <c r="U9" s="32"/>
      <c r="V9" s="32"/>
    </row>
    <row r="10" spans="1:22" x14ac:dyDescent="0.35">
      <c r="A10" s="8">
        <v>9</v>
      </c>
      <c r="B10" s="33">
        <v>51152003001</v>
      </c>
      <c r="C10" s="34" t="s">
        <v>32</v>
      </c>
      <c r="D10" s="35" t="s">
        <v>36</v>
      </c>
      <c r="E10" s="37">
        <v>176000</v>
      </c>
      <c r="F10" s="16"/>
      <c r="G10" s="16"/>
      <c r="H10" s="16"/>
      <c r="I10" s="16"/>
      <c r="J10" s="16"/>
      <c r="K10" s="16"/>
      <c r="L10" s="16"/>
      <c r="M10" s="16"/>
      <c r="N10" s="12"/>
      <c r="O10" s="12"/>
      <c r="P10" s="16"/>
      <c r="Q10" s="13">
        <f t="shared" si="0"/>
        <v>0</v>
      </c>
      <c r="R10" s="17"/>
      <c r="S10" s="16"/>
      <c r="T10" s="32"/>
      <c r="U10" s="32"/>
      <c r="V10" s="32"/>
    </row>
    <row r="11" spans="1:22" x14ac:dyDescent="0.35">
      <c r="A11" s="8">
        <v>10</v>
      </c>
      <c r="B11" s="33">
        <v>51142941000</v>
      </c>
      <c r="C11" s="34" t="s">
        <v>33</v>
      </c>
      <c r="D11" s="35" t="s">
        <v>35</v>
      </c>
      <c r="E11" s="37">
        <v>67000</v>
      </c>
      <c r="F11" s="16"/>
      <c r="G11" s="16"/>
      <c r="H11" s="16"/>
      <c r="I11" s="16"/>
      <c r="J11" s="16"/>
      <c r="K11" s="16"/>
      <c r="L11" s="16"/>
      <c r="M11" s="16"/>
      <c r="N11" s="12"/>
      <c r="O11" s="12"/>
      <c r="P11" s="16"/>
      <c r="Q11" s="13">
        <f t="shared" si="0"/>
        <v>0</v>
      </c>
      <c r="R11" s="17"/>
      <c r="S11" s="16"/>
      <c r="T11" s="32"/>
      <c r="U11" s="32"/>
      <c r="V11" s="32"/>
    </row>
    <row r="12" spans="1:22" x14ac:dyDescent="0.35">
      <c r="A12" s="18"/>
      <c r="B12" s="18"/>
      <c r="C12" s="19"/>
      <c r="D12" s="18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2">
        <f>COUNTIF(O2:O11, "&gt;0")</f>
        <v>0</v>
      </c>
      <c r="P12" s="21"/>
      <c r="Q12" s="23">
        <f>SUM(Q2:Q11)</f>
        <v>0</v>
      </c>
      <c r="R12" s="24"/>
      <c r="S12" s="21"/>
    </row>
    <row r="13" spans="1:22" ht="46.5" x14ac:dyDescent="0.35">
      <c r="A13" s="18"/>
      <c r="B13" s="25" t="s">
        <v>22</v>
      </c>
      <c r="C13" s="26">
        <f>O12</f>
        <v>0</v>
      </c>
      <c r="D13" s="18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7"/>
      <c r="P13" s="21"/>
      <c r="Q13" s="28"/>
      <c r="R13" s="24"/>
      <c r="S13" s="21"/>
    </row>
    <row r="14" spans="1:22" ht="62" x14ac:dyDescent="0.35">
      <c r="A14" s="18"/>
      <c r="B14" s="25" t="s">
        <v>23</v>
      </c>
      <c r="C14" s="29">
        <f>Q12</f>
        <v>0</v>
      </c>
      <c r="D14" s="18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7"/>
      <c r="P14" s="21"/>
      <c r="Q14" s="28"/>
      <c r="R14" s="24"/>
      <c r="S14" s="21"/>
    </row>
  </sheetData>
  <dataValidations count="4">
    <dataValidation type="textLength" operator="lessThan" allowBlank="1" showInputMessage="1" showErrorMessage="1" errorTitle="ERROR" error="Don't exceed 500 characters" sqref="S2" xr:uid="{E4A9C92A-B6C0-4569-9018-E70CA1CE44F4}">
      <formula1>500</formula1>
    </dataValidation>
    <dataValidation type="whole" allowBlank="1" showInputMessage="1" showErrorMessage="1" error="Please indicate item validity as number of months." sqref="K2" xr:uid="{9B34CD3C-88E6-481F-880B-728D90A70AC6}">
      <formula1>1</formula1>
      <formula2>100</formula2>
    </dataValidation>
    <dataValidation type="custom" allowBlank="1" showInputMessage="1" showErrorMessage="1" error="Please enter a Quantit Quoted as a number" sqref="N2:N11" xr:uid="{3D564794-EED8-43C3-B52C-392E721A274B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11" xr:uid="{B0CD8AC1-77BC-480F-B3C1-CB3D042878E3}">
      <formula1>AND(ISNUMBER(O2),OR(IF(ISERROR(FIND(".",O2)),LEN(O2)&gt;0,LEN(MID(O2,FIND(".",O2)+1,25))&lt;5)))</formula1>
    </dataValidation>
  </dataValidations>
  <hyperlinks>
    <hyperlink ref="B4" r:id="rId1" display="http://10.1.10.129/nupcoph/citemDetails.php?sn=10345" xr:uid="{31137C22-99BA-4EDC-8D93-EA5A39543B3D}"/>
    <hyperlink ref="B6" r:id="rId2" display="http://10.1.10.129/nupcoph/citemDetails.php?sn=10310" xr:uid="{6247C05B-816A-441F-B0C8-2EEEDBAF7ED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Mansour J. AlRujayi</cp:lastModifiedBy>
  <dcterms:created xsi:type="dcterms:W3CDTF">2020-06-25T06:21:44Z</dcterms:created>
  <dcterms:modified xsi:type="dcterms:W3CDTF">2020-08-25T10:18:06Z</dcterms:modified>
</cp:coreProperties>
</file>