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aradi\Desktop\"/>
    </mc:Choice>
  </mc:AlternateContent>
  <xr:revisionPtr revIDLastSave="0" documentId="8_{ACA4C9DC-2C6D-46E7-B803-8BA02AA15C9F}" xr6:coauthVersionLast="45" xr6:coauthVersionMax="45" xr10:uidLastSave="{00000000-0000-0000-0000-000000000000}"/>
  <bookViews>
    <workbookView xWindow="28680" yWindow="-120" windowWidth="29040" windowHeight="15840" xr2:uid="{38AA1D24-6CD0-4AE8-B3D7-D76FAB1AC7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9" i="1" l="1"/>
  <c r="Q10" i="1"/>
  <c r="Q11" i="1"/>
  <c r="Q12" i="1"/>
  <c r="Q13" i="1"/>
  <c r="Q14" i="1"/>
  <c r="Q15" i="1"/>
  <c r="Q16" i="1"/>
  <c r="Q17" i="1"/>
  <c r="Q18" i="1"/>
  <c r="Q19" i="1"/>
  <c r="Q8" i="1"/>
  <c r="Q20" i="1"/>
  <c r="Q21" i="1"/>
  <c r="Q22" i="1"/>
  <c r="Q23" i="1"/>
  <c r="Q24" i="1"/>
  <c r="Q4" i="1" l="1"/>
  <c r="Q5" i="1"/>
  <c r="Q6" i="1"/>
  <c r="Q3" i="1" l="1"/>
  <c r="Q7" i="1"/>
  <c r="Q25" i="1"/>
  <c r="Q26" i="1"/>
  <c r="Q2" i="1"/>
  <c r="O27" i="1" l="1"/>
  <c r="C28" i="1" s="1"/>
  <c r="Q27" i="1" l="1"/>
  <c r="C29" i="1" s="1"/>
</calcChain>
</file>

<file path=xl/sharedStrings.xml><?xml version="1.0" encoding="utf-8"?>
<sst xmlns="http://schemas.openxmlformats.org/spreadsheetml/2006/main" count="74" uniqueCount="61">
  <si>
    <t>SN</t>
  </si>
  <si>
    <t>NUPCO Code</t>
  </si>
  <si>
    <t>Item Specification</t>
  </si>
  <si>
    <t>UNIT</t>
  </si>
  <si>
    <t>QUANTITY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</si>
  <si>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</si>
  <si>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</si>
  <si>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</si>
  <si>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</si>
  <si>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</si>
  <si>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</si>
  <si>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</si>
  <si>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</si>
  <si>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</si>
  <si>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</si>
  <si>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</si>
  <si>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</si>
  <si>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</si>
  <si>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</si>
  <si>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</si>
  <si>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</si>
  <si>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</si>
  <si>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Total Number of Original Offers</t>
  </si>
  <si>
    <t>Total Amount of Offered Items (Original)</t>
  </si>
  <si>
    <t>MEROPENEM 1 GM INJECTION</t>
  </si>
  <si>
    <t>PIPERACILLIN SODIUM 4 GM + TAZOBACTAM SODIUM 500 MG WITH OR WITHOUT EDTA</t>
  </si>
  <si>
    <t>PROPOFOL 1 % INJECTION 10 MG/ML IN 20 ML</t>
  </si>
  <si>
    <t>Tablet</t>
  </si>
  <si>
    <t>Vial</t>
  </si>
  <si>
    <t>Ampoule</t>
  </si>
  <si>
    <t>NORADRENALINE ACID TARTRATE INJECTION 1 MG/ML 4 ML AMPOULE</t>
  </si>
  <si>
    <t>MIDAZOLAM 5 MG/5 ML AMPOULE</t>
  </si>
  <si>
    <t>NARCOTIC FENTANYL INJECTION 0.05MG/ML IN 2ML AMPOULE</t>
  </si>
  <si>
    <t>DEXMEDETOMIDINE HCL 100 MCG/ML IN 2ML INJECTION</t>
  </si>
  <si>
    <t>CISATRACURIUM BESYLATE INTRAVENOUS INJ 20MG/10ML</t>
  </si>
  <si>
    <t xml:space="preserve">SUXAMETHONIUM 100 MG/2ML INJECTION (SUCCINYLCHOLINE CHLORIDE 50MG/ML INJECTION) </t>
  </si>
  <si>
    <t>ENOXAPARIN SODIUM PREFILLED SYRINGE 40MG/0.4ML</t>
  </si>
  <si>
    <t>OMEPRAZOLE 40 MG INJECTION</t>
  </si>
  <si>
    <t xml:space="preserve">INSULIN HUMAN REGULAR 100 UNITS/ML IN 10 ML VIAL </t>
  </si>
  <si>
    <t>HYDROCORTISONE SODIUM SUCCINATE 250MG/2ML INJECTION</t>
  </si>
  <si>
    <t>LUBRICANT SKIN JELLY 80-100 GM</t>
  </si>
  <si>
    <t>FLUIDS: DEXTROSE 5% WATER [1000 ML BAG]</t>
  </si>
  <si>
    <t>DEXTROSE 5% SODIUM CHLORIDE 0.9% INN 1000 ML BAG</t>
  </si>
  <si>
    <t>FLUIDS: SODIUM CHLORIDE 0.9% (1000 ML) INJECTION, SOLUTION (BAG)</t>
  </si>
  <si>
    <t>RINGER LACTATE IV 1000ML</t>
  </si>
  <si>
    <t>AZITHROMYCIN 250 MG TABLET OR CAPSULE</t>
  </si>
  <si>
    <t xml:space="preserve">AZITHROMYCIN 500MG STERILE POWDER INJECTION </t>
  </si>
  <si>
    <t>CEFTAZIDIME INJECTION 1 GM BASE/VIAL</t>
  </si>
  <si>
    <t>Favipiravir 400 mg</t>
  </si>
  <si>
    <t>HYDROXYCHLOROQUINE SULPHATE 200MG TABLET</t>
  </si>
  <si>
    <t>LINEZOLID INTRAVENOUS INF 600MG</t>
  </si>
  <si>
    <t>VANCOMYCIN HCL POWDER FOR INJECTION 1 G/VIAL</t>
  </si>
  <si>
    <t>Vial or Ampoule</t>
  </si>
  <si>
    <t>Injection</t>
  </si>
  <si>
    <t>Prefilled Syringe</t>
  </si>
  <si>
    <t>Tube</t>
  </si>
  <si>
    <t>Bag</t>
  </si>
  <si>
    <t>Bottle Or Bag</t>
  </si>
  <si>
    <t>Tablet Or Capsule</t>
  </si>
  <si>
    <t>Vial Or Bag</t>
  </si>
  <si>
    <t>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</si>
</sst>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[Red]0"/>
    <numFmt numFmtId="166" formatCode="#,##0.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</cellStyleXfs>
  <cellXfs count="37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2" applyNumberFormat="1" applyFont="1" applyFill="1" applyBorder="1" applyAlignment="1">
      <alignment horizontal="center" vertical="center" wrapText="1"/>
    </xf>
    <xf numFmtId="10" fontId="2" fillId="2" borderId="1" xfId="2" applyNumberFormat="1" applyFont="1" applyFill="1" applyBorder="1" applyAlignment="1" applyProtection="1">
      <alignment horizontal="center" vertical="center" wrapText="1"/>
      <protection locked="0"/>
    </xf>
    <xf numFmtId="4" fontId="2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5" fillId="0" borderId="4" xfId="2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4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2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4" borderId="6" xfId="0" applyFill="1" applyBorder="1" applyAlignment="1">
      <alignment horizontal="left" vertical="center"/>
    </xf>
    <xf numFmtId="164" fontId="8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 vertical="center" wrapText="1"/>
    </xf>
    <xf numFmtId="10" fontId="0" fillId="0" borderId="0" xfId="0" applyNumberFormat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1" fontId="11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164" fontId="0" fillId="0" borderId="4" xfId="1" applyNumberFormat="1" applyFont="1" applyBorder="1"/>
  </cellXfs>
  <cellStyles count="4">
    <cellStyle name="Comma" xfId="1" builtinId="3"/>
    <cellStyle name="Normal" xfId="0" builtinId="0"/>
    <cellStyle name="Normal 7" xfId="3" xr:uid="{8DDC72AA-570F-40E3-9ABA-B65619CE504C}"/>
    <cellStyle name="Normal_Sheet1" xfId="2" xr:uid="{1954C30A-C8B0-47DA-9BAC-55F9CE0BF6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8A39A-B6F8-4186-BBA4-47B0A8EBB3AC}">
  <dimension ref="A1:V29"/>
  <sheetViews>
    <sheetView tabSelected="1" zoomScale="85" zoomScaleNormal="85" workbookViewId="0">
      <selection activeCell="E21" sqref="E21"/>
    </sheetView>
  </sheetViews>
  <sheetFormatPr defaultRowHeight="14.5" x14ac:dyDescent="0.35"/>
  <cols>
    <col min="1" max="1" width="3.08984375" style="30" bestFit="1" customWidth="1"/>
    <col min="2" max="2" width="15" style="30" bestFit="1" customWidth="1"/>
    <col min="3" max="3" width="37.7265625" style="30" bestFit="1" customWidth="1"/>
    <col min="4" max="4" width="8.7265625" style="30"/>
    <col min="5" max="5" width="13.26953125" style="30" bestFit="1" customWidth="1"/>
    <col min="6" max="6" width="8.54296875" style="30" bestFit="1" customWidth="1"/>
    <col min="7" max="7" width="8.26953125" style="30" bestFit="1" customWidth="1"/>
    <col min="8" max="8" width="7.6328125" style="30" bestFit="1" customWidth="1"/>
    <col min="9" max="9" width="8.7265625" style="30"/>
    <col min="10" max="10" width="5.7265625" style="30" bestFit="1" customWidth="1"/>
    <col min="11" max="11" width="8.54296875" style="30" bestFit="1" customWidth="1"/>
    <col min="12" max="12" width="7.6328125" style="30" bestFit="1" customWidth="1"/>
    <col min="13" max="13" width="8.08984375" style="30" bestFit="1" customWidth="1"/>
    <col min="14" max="15" width="8.6328125" style="30" bestFit="1" customWidth="1"/>
    <col min="16" max="16" width="7" style="30" bestFit="1" customWidth="1"/>
    <col min="17" max="17" width="8.6328125" style="30" bestFit="1" customWidth="1"/>
    <col min="18" max="18" width="8.54296875" style="30" bestFit="1" customWidth="1"/>
    <col min="19" max="19" width="8.7265625" style="30"/>
    <col min="20" max="20" width="9.81640625" style="30" customWidth="1"/>
    <col min="21" max="21" width="12.453125" style="30" customWidth="1"/>
    <col min="22" max="22" width="11.54296875" style="30" customWidth="1"/>
    <col min="23" max="16384" width="8.7265625" style="30"/>
  </cols>
  <sheetData>
    <row r="1" spans="1:22" ht="87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4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</row>
    <row r="2" spans="1:22" x14ac:dyDescent="0.35">
      <c r="A2" s="8">
        <v>1</v>
      </c>
      <c r="B2" s="33">
        <v>51151727001</v>
      </c>
      <c r="C2" s="34" t="s">
        <v>30</v>
      </c>
      <c r="D2" s="35" t="s">
        <v>29</v>
      </c>
      <c r="E2" s="36">
        <v>582647</v>
      </c>
      <c r="F2" s="9"/>
      <c r="G2" s="31"/>
      <c r="H2" s="9"/>
      <c r="I2" s="10"/>
      <c r="J2" s="9"/>
      <c r="K2" s="11"/>
      <c r="L2" s="10"/>
      <c r="M2" s="10"/>
      <c r="N2" s="12"/>
      <c r="O2" s="12"/>
      <c r="P2" s="10"/>
      <c r="Q2" s="13">
        <f>N2*O2</f>
        <v>0</v>
      </c>
      <c r="R2" s="14"/>
      <c r="S2" s="15"/>
      <c r="T2" s="15"/>
      <c r="U2" s="15"/>
      <c r="V2" s="15"/>
    </row>
    <row r="3" spans="1:22" x14ac:dyDescent="0.35">
      <c r="A3" s="8">
        <v>2</v>
      </c>
      <c r="B3" s="33">
        <v>51141542007</v>
      </c>
      <c r="C3" s="34" t="s">
        <v>31</v>
      </c>
      <c r="D3" s="35" t="s">
        <v>29</v>
      </c>
      <c r="E3" s="36">
        <v>214170</v>
      </c>
      <c r="F3" s="16"/>
      <c r="G3" s="16"/>
      <c r="H3" s="16"/>
      <c r="I3" s="16"/>
      <c r="J3" s="16"/>
      <c r="K3" s="16"/>
      <c r="L3" s="16"/>
      <c r="M3" s="16"/>
      <c r="N3" s="12"/>
      <c r="O3" s="12"/>
      <c r="P3" s="16"/>
      <c r="Q3" s="13">
        <f t="shared" ref="Q3:Q26" si="0">N3*O3</f>
        <v>0</v>
      </c>
      <c r="R3" s="17"/>
      <c r="S3" s="16"/>
      <c r="T3" s="32"/>
      <c r="U3" s="32"/>
      <c r="V3" s="32"/>
    </row>
    <row r="4" spans="1:22" x14ac:dyDescent="0.35">
      <c r="A4" s="8">
        <v>3</v>
      </c>
      <c r="B4" s="33">
        <v>51372305003</v>
      </c>
      <c r="C4" s="34" t="s">
        <v>32</v>
      </c>
      <c r="D4" s="35" t="s">
        <v>29</v>
      </c>
      <c r="E4" s="36">
        <v>1314090</v>
      </c>
      <c r="F4" s="16"/>
      <c r="G4" s="16"/>
      <c r="H4" s="16"/>
      <c r="I4" s="16"/>
      <c r="J4" s="16"/>
      <c r="K4" s="16"/>
      <c r="L4" s="16"/>
      <c r="M4" s="16"/>
      <c r="N4" s="12"/>
      <c r="O4" s="12"/>
      <c r="P4" s="16"/>
      <c r="Q4" s="13">
        <f t="shared" si="0"/>
        <v>0</v>
      </c>
      <c r="R4" s="17"/>
      <c r="S4" s="16"/>
      <c r="T4" s="32"/>
      <c r="U4" s="32"/>
      <c r="V4" s="32"/>
    </row>
    <row r="5" spans="1:22" x14ac:dyDescent="0.35">
      <c r="A5" s="8">
        <v>4</v>
      </c>
      <c r="B5" s="33">
        <v>51142941000</v>
      </c>
      <c r="C5" s="34" t="s">
        <v>26</v>
      </c>
      <c r="D5" s="35" t="s">
        <v>52</v>
      </c>
      <c r="E5" s="36">
        <v>183377</v>
      </c>
      <c r="F5" s="16"/>
      <c r="G5" s="16"/>
      <c r="H5" s="16"/>
      <c r="I5" s="16"/>
      <c r="J5" s="16"/>
      <c r="K5" s="16"/>
      <c r="L5" s="16"/>
      <c r="M5" s="16"/>
      <c r="N5" s="12"/>
      <c r="O5" s="12"/>
      <c r="P5" s="16"/>
      <c r="Q5" s="13">
        <f t="shared" si="0"/>
        <v>0</v>
      </c>
      <c r="R5" s="17"/>
      <c r="S5" s="16"/>
      <c r="T5" s="32"/>
      <c r="U5" s="32"/>
      <c r="V5" s="32"/>
    </row>
    <row r="6" spans="1:22" x14ac:dyDescent="0.35">
      <c r="A6" s="8">
        <v>5</v>
      </c>
      <c r="B6" s="33">
        <v>51141812000</v>
      </c>
      <c r="C6" s="34" t="s">
        <v>33</v>
      </c>
      <c r="D6" s="35" t="s">
        <v>53</v>
      </c>
      <c r="E6" s="36">
        <v>210000</v>
      </c>
      <c r="F6" s="16"/>
      <c r="G6" s="16"/>
      <c r="H6" s="16"/>
      <c r="I6" s="16"/>
      <c r="J6" s="16"/>
      <c r="K6" s="16"/>
      <c r="L6" s="16"/>
      <c r="M6" s="16"/>
      <c r="N6" s="12"/>
      <c r="O6" s="12"/>
      <c r="P6" s="16"/>
      <c r="Q6" s="13">
        <f t="shared" si="0"/>
        <v>0</v>
      </c>
      <c r="R6" s="17"/>
      <c r="S6" s="16"/>
      <c r="T6" s="32"/>
      <c r="U6" s="32"/>
      <c r="V6" s="32"/>
    </row>
    <row r="7" spans="1:22" x14ac:dyDescent="0.35">
      <c r="A7" s="8">
        <v>6</v>
      </c>
      <c r="B7" s="33">
        <v>51152006001</v>
      </c>
      <c r="C7" s="34" t="s">
        <v>34</v>
      </c>
      <c r="D7" s="35" t="s">
        <v>29</v>
      </c>
      <c r="E7" s="36">
        <v>42527</v>
      </c>
      <c r="F7" s="16"/>
      <c r="G7" s="16"/>
      <c r="H7" s="16"/>
      <c r="I7" s="16"/>
      <c r="J7" s="16"/>
      <c r="K7" s="16"/>
      <c r="L7" s="16"/>
      <c r="M7" s="16"/>
      <c r="N7" s="12"/>
      <c r="O7" s="12"/>
      <c r="P7" s="16"/>
      <c r="Q7" s="13">
        <f t="shared" si="0"/>
        <v>0</v>
      </c>
      <c r="R7" s="17"/>
      <c r="S7" s="16"/>
      <c r="T7" s="32"/>
      <c r="U7" s="32"/>
      <c r="V7" s="32"/>
    </row>
    <row r="8" spans="1:22" x14ac:dyDescent="0.35">
      <c r="A8" s="8">
        <v>7</v>
      </c>
      <c r="B8" s="33">
        <v>51151911000</v>
      </c>
      <c r="C8" s="34" t="s">
        <v>35</v>
      </c>
      <c r="D8" s="35" t="s">
        <v>52</v>
      </c>
      <c r="E8" s="36">
        <v>20261</v>
      </c>
      <c r="F8" s="16"/>
      <c r="G8" s="16"/>
      <c r="H8" s="16"/>
      <c r="I8" s="16"/>
      <c r="J8" s="16"/>
      <c r="K8" s="16"/>
      <c r="L8" s="16"/>
      <c r="M8" s="16"/>
      <c r="N8" s="12"/>
      <c r="O8" s="12"/>
      <c r="P8" s="16"/>
      <c r="Q8" s="13">
        <f t="shared" si="0"/>
        <v>0</v>
      </c>
      <c r="R8" s="17"/>
      <c r="S8" s="16"/>
      <c r="T8" s="32"/>
      <c r="U8" s="32"/>
      <c r="V8" s="32"/>
    </row>
    <row r="9" spans="1:22" x14ac:dyDescent="0.35">
      <c r="A9" s="8">
        <v>8</v>
      </c>
      <c r="B9" s="33">
        <v>51131607000</v>
      </c>
      <c r="C9" s="34" t="s">
        <v>36</v>
      </c>
      <c r="D9" s="35" t="s">
        <v>54</v>
      </c>
      <c r="E9" s="36">
        <v>286552</v>
      </c>
      <c r="F9" s="16"/>
      <c r="G9" s="16"/>
      <c r="H9" s="16"/>
      <c r="I9" s="16"/>
      <c r="J9" s="16"/>
      <c r="K9" s="16"/>
      <c r="L9" s="16"/>
      <c r="M9" s="16"/>
      <c r="N9" s="12"/>
      <c r="O9" s="12"/>
      <c r="P9" s="16"/>
      <c r="Q9" s="13">
        <f t="shared" si="0"/>
        <v>0</v>
      </c>
      <c r="R9" s="17"/>
      <c r="S9" s="16"/>
      <c r="T9" s="32"/>
      <c r="U9" s="32"/>
      <c r="V9" s="32"/>
    </row>
    <row r="10" spans="1:22" x14ac:dyDescent="0.35">
      <c r="A10" s="8">
        <v>9</v>
      </c>
      <c r="B10" s="33">
        <v>51171913002</v>
      </c>
      <c r="C10" s="34" t="s">
        <v>37</v>
      </c>
      <c r="D10" s="35" t="s">
        <v>28</v>
      </c>
      <c r="E10" s="36">
        <v>286448</v>
      </c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6"/>
      <c r="Q10" s="13">
        <f t="shared" si="0"/>
        <v>0</v>
      </c>
      <c r="R10" s="17"/>
      <c r="S10" s="16"/>
      <c r="T10" s="32"/>
      <c r="U10" s="32"/>
      <c r="V10" s="32"/>
    </row>
    <row r="11" spans="1:22" x14ac:dyDescent="0.35">
      <c r="A11" s="8">
        <v>10</v>
      </c>
      <c r="B11" s="33">
        <v>51181506005</v>
      </c>
      <c r="C11" s="34" t="s">
        <v>38</v>
      </c>
      <c r="D11" s="35" t="s">
        <v>28</v>
      </c>
      <c r="E11" s="36">
        <v>35000</v>
      </c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6"/>
      <c r="Q11" s="13">
        <f t="shared" si="0"/>
        <v>0</v>
      </c>
      <c r="R11" s="17"/>
      <c r="S11" s="16"/>
      <c r="T11" s="32"/>
      <c r="U11" s="32"/>
      <c r="V11" s="32"/>
    </row>
    <row r="12" spans="1:22" x14ac:dyDescent="0.35">
      <c r="A12" s="8">
        <v>11</v>
      </c>
      <c r="B12" s="33">
        <v>51181706008</v>
      </c>
      <c r="C12" s="34" t="s">
        <v>39</v>
      </c>
      <c r="D12" s="35" t="s">
        <v>52</v>
      </c>
      <c r="E12" s="36">
        <v>63495</v>
      </c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6"/>
      <c r="Q12" s="13">
        <f t="shared" si="0"/>
        <v>0</v>
      </c>
      <c r="R12" s="17"/>
      <c r="S12" s="16"/>
      <c r="T12" s="32"/>
      <c r="U12" s="32"/>
      <c r="V12" s="32"/>
    </row>
    <row r="13" spans="1:22" x14ac:dyDescent="0.35">
      <c r="A13" s="8">
        <v>12</v>
      </c>
      <c r="B13" s="33">
        <v>51241299003</v>
      </c>
      <c r="C13" s="34" t="s">
        <v>40</v>
      </c>
      <c r="D13" s="35" t="s">
        <v>55</v>
      </c>
      <c r="E13" s="36">
        <v>20000</v>
      </c>
      <c r="F13" s="16"/>
      <c r="G13" s="16"/>
      <c r="H13" s="16"/>
      <c r="I13" s="16"/>
      <c r="J13" s="16"/>
      <c r="K13" s="16"/>
      <c r="L13" s="16"/>
      <c r="M13" s="16"/>
      <c r="N13" s="12"/>
      <c r="O13" s="12"/>
      <c r="P13" s="16"/>
      <c r="Q13" s="13">
        <f t="shared" si="0"/>
        <v>0</v>
      </c>
      <c r="R13" s="17"/>
      <c r="S13" s="16"/>
      <c r="T13" s="32"/>
      <c r="U13" s="32"/>
      <c r="V13" s="32"/>
    </row>
    <row r="14" spans="1:22" x14ac:dyDescent="0.35">
      <c r="A14" s="8">
        <v>13</v>
      </c>
      <c r="B14" s="33">
        <v>51191601020</v>
      </c>
      <c r="C14" s="34" t="s">
        <v>41</v>
      </c>
      <c r="D14" s="35" t="s">
        <v>56</v>
      </c>
      <c r="E14" s="36">
        <v>12000</v>
      </c>
      <c r="F14" s="16"/>
      <c r="G14" s="16"/>
      <c r="H14" s="16"/>
      <c r="I14" s="16"/>
      <c r="J14" s="16"/>
      <c r="K14" s="16"/>
      <c r="L14" s="16"/>
      <c r="M14" s="16"/>
      <c r="N14" s="12"/>
      <c r="O14" s="12"/>
      <c r="P14" s="16"/>
      <c r="Q14" s="13">
        <f t="shared" si="0"/>
        <v>0</v>
      </c>
      <c r="R14" s="17"/>
      <c r="S14" s="16"/>
      <c r="T14" s="32"/>
      <c r="U14" s="32"/>
      <c r="V14" s="32"/>
    </row>
    <row r="15" spans="1:22" x14ac:dyDescent="0.35">
      <c r="A15" s="8">
        <v>14</v>
      </c>
      <c r="B15" s="33">
        <v>5119160102600</v>
      </c>
      <c r="C15" s="34" t="s">
        <v>42</v>
      </c>
      <c r="D15" s="35" t="s">
        <v>60</v>
      </c>
      <c r="E15" s="36">
        <v>12000</v>
      </c>
      <c r="F15" s="16"/>
      <c r="G15" s="16"/>
      <c r="H15" s="16"/>
      <c r="I15" s="16"/>
      <c r="J15" s="16"/>
      <c r="K15" s="16"/>
      <c r="L15" s="16"/>
      <c r="M15" s="16"/>
      <c r="N15" s="12"/>
      <c r="O15" s="12"/>
      <c r="P15" s="16"/>
      <c r="Q15" s="13">
        <f t="shared" si="0"/>
        <v>0</v>
      </c>
      <c r="R15" s="17"/>
      <c r="S15" s="16"/>
      <c r="T15" s="32"/>
      <c r="U15" s="32"/>
      <c r="V15" s="32"/>
    </row>
    <row r="16" spans="1:22" x14ac:dyDescent="0.35">
      <c r="A16" s="8">
        <v>15</v>
      </c>
      <c r="B16" s="33">
        <v>5119160201500</v>
      </c>
      <c r="C16" s="34" t="s">
        <v>43</v>
      </c>
      <c r="D16" s="35" t="s">
        <v>60</v>
      </c>
      <c r="E16" s="36">
        <v>24000</v>
      </c>
      <c r="F16" s="16"/>
      <c r="G16" s="16"/>
      <c r="H16" s="16"/>
      <c r="I16" s="16"/>
      <c r="J16" s="16"/>
      <c r="K16" s="16"/>
      <c r="L16" s="16"/>
      <c r="M16" s="16"/>
      <c r="N16" s="12"/>
      <c r="O16" s="12"/>
      <c r="P16" s="16"/>
      <c r="Q16" s="13">
        <f t="shared" si="0"/>
        <v>0</v>
      </c>
      <c r="R16" s="17"/>
      <c r="S16" s="16"/>
      <c r="T16" s="32"/>
      <c r="U16" s="32"/>
      <c r="V16" s="32"/>
    </row>
    <row r="17" spans="1:22" x14ac:dyDescent="0.35">
      <c r="A17" s="8">
        <v>16</v>
      </c>
      <c r="B17" s="33">
        <v>51191604002</v>
      </c>
      <c r="C17" s="34" t="s">
        <v>44</v>
      </c>
      <c r="D17" s="35" t="s">
        <v>57</v>
      </c>
      <c r="E17" s="36">
        <v>24000</v>
      </c>
      <c r="F17" s="16"/>
      <c r="G17" s="16"/>
      <c r="H17" s="16"/>
      <c r="I17" s="16"/>
      <c r="J17" s="16"/>
      <c r="K17" s="16"/>
      <c r="L17" s="16"/>
      <c r="M17" s="16"/>
      <c r="N17" s="12"/>
      <c r="O17" s="12"/>
      <c r="P17" s="16"/>
      <c r="Q17" s="13">
        <f t="shared" si="0"/>
        <v>0</v>
      </c>
      <c r="R17" s="17"/>
      <c r="S17" s="16"/>
      <c r="T17" s="32"/>
      <c r="U17" s="32"/>
      <c r="V17" s="32"/>
    </row>
    <row r="18" spans="1:22" x14ac:dyDescent="0.35">
      <c r="A18" s="8">
        <v>17</v>
      </c>
      <c r="B18" s="33">
        <v>51101572002</v>
      </c>
      <c r="C18" s="34" t="s">
        <v>45</v>
      </c>
      <c r="D18" s="35" t="s">
        <v>58</v>
      </c>
      <c r="E18" s="36">
        <v>9704</v>
      </c>
      <c r="F18" s="16"/>
      <c r="G18" s="16"/>
      <c r="H18" s="16"/>
      <c r="I18" s="16"/>
      <c r="J18" s="16"/>
      <c r="K18" s="16"/>
      <c r="L18" s="16"/>
      <c r="M18" s="16"/>
      <c r="N18" s="12"/>
      <c r="O18" s="12"/>
      <c r="P18" s="16"/>
      <c r="Q18" s="13">
        <f t="shared" si="0"/>
        <v>0</v>
      </c>
      <c r="R18" s="17"/>
      <c r="S18" s="16"/>
      <c r="T18" s="32"/>
      <c r="U18" s="32"/>
      <c r="V18" s="32"/>
    </row>
    <row r="19" spans="1:22" x14ac:dyDescent="0.35">
      <c r="A19" s="8">
        <v>18</v>
      </c>
      <c r="B19" s="33">
        <v>51101572005</v>
      </c>
      <c r="C19" s="34" t="s">
        <v>46</v>
      </c>
      <c r="D19" s="35" t="s">
        <v>28</v>
      </c>
      <c r="E19" s="36">
        <v>1080</v>
      </c>
      <c r="F19" s="16"/>
      <c r="G19" s="16"/>
      <c r="H19" s="16"/>
      <c r="I19" s="16"/>
      <c r="J19" s="16"/>
      <c r="K19" s="16"/>
      <c r="L19" s="16"/>
      <c r="M19" s="16"/>
      <c r="N19" s="12"/>
      <c r="O19" s="12"/>
      <c r="P19" s="16"/>
      <c r="Q19" s="13">
        <f t="shared" si="0"/>
        <v>0</v>
      </c>
      <c r="R19" s="17"/>
      <c r="S19" s="16"/>
      <c r="T19" s="32"/>
      <c r="U19" s="32"/>
      <c r="V19" s="32"/>
    </row>
    <row r="20" spans="1:22" x14ac:dyDescent="0.35">
      <c r="A20" s="8">
        <v>19</v>
      </c>
      <c r="B20" s="33">
        <v>51101552000</v>
      </c>
      <c r="C20" s="34" t="s">
        <v>47</v>
      </c>
      <c r="D20" s="35" t="s">
        <v>28</v>
      </c>
      <c r="E20" s="36">
        <v>15381</v>
      </c>
      <c r="F20" s="16"/>
      <c r="G20" s="16"/>
      <c r="H20" s="16"/>
      <c r="I20" s="16"/>
      <c r="J20" s="16"/>
      <c r="K20" s="16"/>
      <c r="L20" s="16"/>
      <c r="M20" s="16"/>
      <c r="N20" s="12"/>
      <c r="O20" s="12"/>
      <c r="P20" s="16"/>
      <c r="Q20" s="13">
        <f t="shared" si="0"/>
        <v>0</v>
      </c>
      <c r="R20" s="17"/>
      <c r="S20" s="16"/>
      <c r="T20" s="32"/>
      <c r="U20" s="32"/>
      <c r="V20" s="32"/>
    </row>
    <row r="21" spans="1:22" x14ac:dyDescent="0.35">
      <c r="A21" s="8">
        <v>20</v>
      </c>
      <c r="B21" s="33">
        <v>51342500001</v>
      </c>
      <c r="C21" s="34" t="s">
        <v>48</v>
      </c>
      <c r="D21" s="35" t="s">
        <v>27</v>
      </c>
      <c r="E21" s="36">
        <v>19422</v>
      </c>
      <c r="F21" s="16"/>
      <c r="G21" s="16"/>
      <c r="H21" s="16"/>
      <c r="I21" s="16"/>
      <c r="J21" s="16"/>
      <c r="K21" s="16"/>
      <c r="L21" s="16"/>
      <c r="M21" s="16"/>
      <c r="N21" s="12"/>
      <c r="O21" s="12"/>
      <c r="P21" s="16"/>
      <c r="Q21" s="13">
        <f t="shared" si="0"/>
        <v>0</v>
      </c>
      <c r="R21" s="17"/>
      <c r="S21" s="16"/>
      <c r="T21" s="32"/>
      <c r="U21" s="32"/>
      <c r="V21" s="32"/>
    </row>
    <row r="22" spans="1:22" x14ac:dyDescent="0.35">
      <c r="A22" s="8">
        <v>21</v>
      </c>
      <c r="B22" s="33">
        <v>51101912000</v>
      </c>
      <c r="C22" s="34" t="s">
        <v>49</v>
      </c>
      <c r="D22" s="35" t="s">
        <v>27</v>
      </c>
      <c r="E22" s="36">
        <v>168948</v>
      </c>
      <c r="F22" s="16"/>
      <c r="G22" s="16"/>
      <c r="H22" s="16"/>
      <c r="I22" s="16"/>
      <c r="J22" s="16"/>
      <c r="K22" s="16"/>
      <c r="L22" s="16"/>
      <c r="M22" s="16"/>
      <c r="N22" s="12"/>
      <c r="O22" s="12"/>
      <c r="P22" s="16"/>
      <c r="Q22" s="13">
        <f t="shared" si="0"/>
        <v>0</v>
      </c>
      <c r="R22" s="17"/>
      <c r="S22" s="16"/>
      <c r="T22" s="32"/>
      <c r="U22" s="32"/>
      <c r="V22" s="32"/>
    </row>
    <row r="23" spans="1:22" x14ac:dyDescent="0.35">
      <c r="A23" s="8">
        <v>22</v>
      </c>
      <c r="B23" s="33">
        <v>51101549001</v>
      </c>
      <c r="C23" s="34" t="s">
        <v>50</v>
      </c>
      <c r="D23" s="35" t="s">
        <v>59</v>
      </c>
      <c r="E23" s="36">
        <v>5819</v>
      </c>
      <c r="F23" s="16"/>
      <c r="G23" s="16"/>
      <c r="H23" s="16"/>
      <c r="I23" s="16"/>
      <c r="J23" s="16"/>
      <c r="K23" s="16"/>
      <c r="L23" s="16"/>
      <c r="M23" s="16"/>
      <c r="N23" s="12"/>
      <c r="O23" s="12"/>
      <c r="P23" s="16"/>
      <c r="Q23" s="13">
        <f t="shared" si="0"/>
        <v>0</v>
      </c>
      <c r="R23" s="17"/>
      <c r="S23" s="16"/>
      <c r="T23" s="32"/>
      <c r="U23" s="32"/>
      <c r="V23" s="32"/>
    </row>
    <row r="24" spans="1:22" x14ac:dyDescent="0.35">
      <c r="A24" s="8">
        <v>23</v>
      </c>
      <c r="B24" s="33">
        <v>51101611001</v>
      </c>
      <c r="C24" s="34" t="s">
        <v>24</v>
      </c>
      <c r="D24" s="35" t="s">
        <v>28</v>
      </c>
      <c r="E24" s="36">
        <v>12304</v>
      </c>
      <c r="F24" s="16"/>
      <c r="G24" s="16"/>
      <c r="H24" s="16"/>
      <c r="I24" s="16"/>
      <c r="J24" s="16"/>
      <c r="K24" s="16"/>
      <c r="L24" s="16"/>
      <c r="M24" s="16"/>
      <c r="N24" s="12"/>
      <c r="O24" s="12"/>
      <c r="P24" s="16"/>
      <c r="Q24" s="13">
        <f t="shared" si="0"/>
        <v>0</v>
      </c>
      <c r="R24" s="17"/>
      <c r="S24" s="16"/>
      <c r="T24" s="32"/>
      <c r="U24" s="32"/>
      <c r="V24" s="32"/>
    </row>
    <row r="25" spans="1:22" x14ac:dyDescent="0.35">
      <c r="A25" s="8">
        <v>24</v>
      </c>
      <c r="B25" s="33">
        <v>51109804001</v>
      </c>
      <c r="C25" s="34" t="s">
        <v>25</v>
      </c>
      <c r="D25" s="35" t="s">
        <v>28</v>
      </c>
      <c r="E25" s="36">
        <v>37858</v>
      </c>
      <c r="F25" s="16"/>
      <c r="G25" s="16"/>
      <c r="H25" s="16"/>
      <c r="I25" s="16"/>
      <c r="J25" s="16"/>
      <c r="K25" s="16"/>
      <c r="L25" s="16"/>
      <c r="M25" s="16"/>
      <c r="N25" s="12"/>
      <c r="O25" s="12"/>
      <c r="P25" s="16"/>
      <c r="Q25" s="13">
        <f t="shared" si="0"/>
        <v>0</v>
      </c>
      <c r="R25" s="17"/>
      <c r="S25" s="16"/>
      <c r="T25" s="32"/>
      <c r="U25" s="32"/>
      <c r="V25" s="32"/>
    </row>
    <row r="26" spans="1:22" x14ac:dyDescent="0.35">
      <c r="A26" s="8">
        <v>25</v>
      </c>
      <c r="B26" s="33">
        <v>51101591002</v>
      </c>
      <c r="C26" s="34" t="s">
        <v>51</v>
      </c>
      <c r="D26" s="35" t="s">
        <v>28</v>
      </c>
      <c r="E26" s="36">
        <v>12119</v>
      </c>
      <c r="F26" s="16"/>
      <c r="G26" s="16"/>
      <c r="H26" s="16"/>
      <c r="I26" s="16"/>
      <c r="J26" s="16"/>
      <c r="K26" s="16"/>
      <c r="L26" s="16"/>
      <c r="M26" s="16"/>
      <c r="N26" s="12"/>
      <c r="O26" s="12"/>
      <c r="P26" s="16"/>
      <c r="Q26" s="13">
        <f t="shared" si="0"/>
        <v>0</v>
      </c>
      <c r="R26" s="17"/>
      <c r="S26" s="16"/>
      <c r="T26" s="32"/>
      <c r="U26" s="32"/>
      <c r="V26" s="32"/>
    </row>
    <row r="27" spans="1:22" x14ac:dyDescent="0.35">
      <c r="A27" s="18"/>
      <c r="B27" s="18"/>
      <c r="C27" s="19"/>
      <c r="D27" s="18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2">
        <f>COUNTIF(O2:O26, "&gt;0")</f>
        <v>0</v>
      </c>
      <c r="P27" s="21"/>
      <c r="Q27" s="23">
        <f>SUM(Q2:Q26)</f>
        <v>0</v>
      </c>
      <c r="R27" s="24"/>
      <c r="S27" s="21"/>
    </row>
    <row r="28" spans="1:22" ht="46.5" x14ac:dyDescent="0.35">
      <c r="A28" s="18"/>
      <c r="B28" s="25" t="s">
        <v>22</v>
      </c>
      <c r="C28" s="26">
        <f>O27</f>
        <v>0</v>
      </c>
      <c r="D28" s="18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7"/>
      <c r="P28" s="21"/>
      <c r="Q28" s="28"/>
      <c r="R28" s="24"/>
      <c r="S28" s="21"/>
    </row>
    <row r="29" spans="1:22" ht="62" x14ac:dyDescent="0.35">
      <c r="A29" s="18"/>
      <c r="B29" s="25" t="s">
        <v>23</v>
      </c>
      <c r="C29" s="29">
        <f>Q27</f>
        <v>0</v>
      </c>
      <c r="D29" s="18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7"/>
      <c r="P29" s="21"/>
      <c r="Q29" s="28"/>
      <c r="R29" s="24"/>
      <c r="S29" s="21"/>
    </row>
  </sheetData>
  <dataValidations count="4">
    <dataValidation type="textLength" operator="lessThan" allowBlank="1" showInputMessage="1" showErrorMessage="1" errorTitle="ERROR" error="Don't exceed 500 characters" sqref="S2" xr:uid="{E4A9C92A-B6C0-4569-9018-E70CA1CE44F4}">
      <formula1>500</formula1>
    </dataValidation>
    <dataValidation type="whole" allowBlank="1" showInputMessage="1" showErrorMessage="1" error="Please indicate item validity as number of months." sqref="K2" xr:uid="{9B34CD3C-88E6-481F-880B-728D90A70AC6}">
      <formula1>1</formula1>
      <formula2>100</formula2>
    </dataValidation>
    <dataValidation type="custom" allowBlank="1" showInputMessage="1" showErrorMessage="1" error="Please enter a Quantit Quoted as a number" sqref="N2:N26" xr:uid="{3D564794-EED8-43C3-B52C-392E721A274B}">
      <formula1>AND(ISNUMBER(N2),OR(IF(ISERROR(FIND(".",N2)),LEN(N2)&gt;0,LEN(MID(N2,FIND(".",N2)+1,25))&lt;5)))</formula1>
    </dataValidation>
    <dataValidation type="custom" allowBlank="1" showInputMessage="1" showErrorMessage="1" error="Please enter a Unit Price up to FOUR (4) decimals only." sqref="O2:O26" xr:uid="{B0CD8AC1-77BC-480F-B3C1-CB3D042878E3}">
      <formula1>AND(ISNUMBER(O2),OR(IF(ISERROR(FIND(".",O2)),LEN(O2)&gt;0,LEN(MID(O2,FIND(".",O2)+1,25))&lt;5)))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Majed S. AlMajed</dc:creator>
  <cp:lastModifiedBy>Mohammed I. Al Baradi</cp:lastModifiedBy>
  <dcterms:created xsi:type="dcterms:W3CDTF">2020-06-25T06:21:44Z</dcterms:created>
  <dcterms:modified xsi:type="dcterms:W3CDTF">2020-09-03T06:20:01Z</dcterms:modified>
</cp:coreProperties>
</file>