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3\535\"/>
    </mc:Choice>
  </mc:AlternateContent>
  <xr:revisionPtr revIDLastSave="0" documentId="13_ncr:1_{AE1C100A-1B6B-483E-89A2-46C1EE4F40FD}" xr6:coauthVersionLast="47" xr6:coauthVersionMax="47" xr10:uidLastSave="{00000000-0000-0000-0000-000000000000}"/>
  <bookViews>
    <workbookView xWindow="-110" yWindow="-110" windowWidth="19420" windowHeight="10420" activeTab="1" xr2:uid="{AE2B9949-5952-4AF4-809D-433FCF94BF74}"/>
  </bookViews>
  <sheets>
    <sheet name="الطرح" sheetId="1" r:id="rId1"/>
    <sheet name="توزيع المناطق" sheetId="2" r:id="rId2"/>
  </sheets>
  <externalReferences>
    <externalReference r:id="rId3"/>
    <externalReference r:id="rId4"/>
  </externalReferences>
  <definedNames>
    <definedName name="_xlnm._FilterDatabase" localSheetId="0" hidden="1">الطرح!$A$1:$F$1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" i="1"/>
</calcChain>
</file>

<file path=xl/sharedStrings.xml><?xml version="1.0" encoding="utf-8"?>
<sst xmlns="http://schemas.openxmlformats.org/spreadsheetml/2006/main" count="33" uniqueCount="12">
  <si>
    <t>SN</t>
  </si>
  <si>
    <t xml:space="preserve"> Item Code </t>
  </si>
  <si>
    <t xml:space="preserve">Item Description </t>
  </si>
  <si>
    <t>UOM</t>
  </si>
  <si>
    <t>Needed QTY</t>
  </si>
  <si>
    <t>Generic Mat Code</t>
  </si>
  <si>
    <t>Plant</t>
  </si>
  <si>
    <t>Delivery Address</t>
  </si>
  <si>
    <t>Nedded QTY</t>
  </si>
  <si>
    <t>MOE - Prince Noura University جامعة الأميره نوره</t>
  </si>
  <si>
    <t>C.WH in Riyadh for MOE مستودع الرياض - وزارة التعليم</t>
  </si>
  <si>
    <t xml:space="preserve">SRM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</si>
</sst>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1" fontId="0" fillId="2" borderId="1" xfId="1" applyNumberFormat="1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1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/>
    <xf numFmtId="164" fontId="0" fillId="2" borderId="2" xfId="1" applyNumberFormat="1" applyFont="1" applyFill="1" applyBorder="1" applyAlignment="1">
      <alignment horizontal="center" vertical="center" wrapText="1"/>
    </xf>
    <xf numFmtId="0" fontId="2" fillId="3" borderId="0" xfId="0" applyFont="1" applyFill="1"/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mbasseet-c\Desktop\&#1591;&#1585;&#1581;%20Sep\&#1580;&#1575;&#1605;&#1593;&#1577;%20&#1575;&#1604;&#1571;&#1605;&#1610;&#1585;&#1577;%20&#1606;&#1608;&#1585;&#1577;.xlsx" TargetMode="External"/><Relationship Id="rId1" Type="http://schemas.openxmlformats.org/officeDocument/2006/relationships/externalLinkPath" Target="file:///C:\Users\mmbasseet-c\Desktop\&#1591;&#1585;&#1581;%20Sep\&#1580;&#1575;&#1605;&#1593;&#1577;%20&#1575;&#1604;&#1571;&#1605;&#1610;&#1585;&#1577;%20&#1606;&#1608;&#1585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mbasseet-c\Desktop\&#1591;&#1585;&#1581;%20Sep\Maram%20-%20&#1591;&#1585;&#1581;.xlsx" TargetMode="External"/><Relationship Id="rId1" Type="http://schemas.openxmlformats.org/officeDocument/2006/relationships/externalLinkPath" Target="file:///C:\Users\mmbasseet-c\Desktop\&#1591;&#1585;&#1581;%20Sep\Maram%20-%20&#1591;&#1585;&#15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1" t="str">
            <v>nupco code</v>
          </cell>
          <cell r="B1" t="str">
            <v>Org.Material desc.</v>
          </cell>
          <cell r="C1" t="str">
            <v>UOM</v>
          </cell>
          <cell r="D1" t="str">
            <v>Generic Material Text</v>
          </cell>
        </row>
        <row r="2">
          <cell r="A2">
            <v>5142150100000</v>
          </cell>
          <cell r="B2" t="str">
            <v>ANORO ELLIPTA 62.5/25MCGX30 D GLAXO</v>
          </cell>
          <cell r="C2" t="str">
            <v>EA</v>
          </cell>
          <cell r="D2" t="str">
            <v xml:space="preserve"> UMECLIDINIUM BROMIDE 62.5 MCG VILANTEROL 25 MCG INHALER</v>
          </cell>
        </row>
        <row r="3">
          <cell r="A3">
            <v>5114220601200</v>
          </cell>
          <cell r="B3" t="str">
            <v>SEVREDOL TABLET BARD PHARMACEUTICALS</v>
          </cell>
          <cell r="C3" t="str">
            <v>TAB</v>
          </cell>
          <cell r="D3" t="str">
            <v xml:space="preserve"> MORPHINE SULPHATE 10MG IMMEDIATE RELEASE TABLET</v>
          </cell>
        </row>
        <row r="4">
          <cell r="A4">
            <v>5120161500000</v>
          </cell>
          <cell r="B4" t="str">
            <v>PREVENAR 0.5ML PFIZER INC</v>
          </cell>
          <cell r="C4" t="str">
            <v>DOS</v>
          </cell>
          <cell r="D4" t="str">
            <v xml:space="preserve"> PNEUMOCOCCAL POLYSACCHARIDE CONJUGATE (13 SEROTYPES) SOLUTION FOR PREFILLED INJECTION PARENTERAL</v>
          </cell>
        </row>
        <row r="5">
          <cell r="A5">
            <v>5120162600100</v>
          </cell>
          <cell r="B5" t="str">
            <v>HAVRIX GLAXO</v>
          </cell>
          <cell r="C5" t="str">
            <v>VIA</v>
          </cell>
          <cell r="D5" t="str">
            <v xml:space="preserve"> HEPATITIS A VACCINES FOR ADULTS AND ADOLESCENT SINGLE DOSE VIAL OR PREFILLED SYRINGE</v>
          </cell>
        </row>
        <row r="6">
          <cell r="A6">
            <v>5115161600000</v>
          </cell>
          <cell r="B6" t="str">
            <v>ATROPINE SULPHATE 1% BAUSCH &amp; LOMB</v>
          </cell>
          <cell r="C6" t="str">
            <v>MNS</v>
          </cell>
          <cell r="D6" t="str">
            <v xml:space="preserve"> ATROPINE SULFATE 1% EYE SOLUTION SINGLE DOSE</v>
          </cell>
        </row>
        <row r="7">
          <cell r="A7">
            <v>5114290801500</v>
          </cell>
          <cell r="B7" t="str">
            <v>LIGNOCAINE 4% FLUORESCEIN CHAUVIN BAUSCH</v>
          </cell>
          <cell r="C7" t="str">
            <v>MNS</v>
          </cell>
          <cell r="D7" t="str">
            <v xml:space="preserve"> FLUORESCEIN SODIUM 0.25% (1.25 MG/0.5 ML) + LIDOCAINE HYDROCHLORIDE ANHYDROUS 4% (20 MG/0.5 ML) EYE DROPS 0.5 ML UNIT DOSE</v>
          </cell>
        </row>
        <row r="8">
          <cell r="A8">
            <v>5112150200800</v>
          </cell>
          <cell r="B8" t="str">
            <v>SIGMAXIN PG 0.0625MG TABLET ASPEN PHARMA</v>
          </cell>
          <cell r="C8" t="str">
            <v>TAB</v>
          </cell>
          <cell r="D8" t="str">
            <v xml:space="preserve"> DIGOXIN 62.5 MCG TABLET</v>
          </cell>
        </row>
        <row r="9">
          <cell r="A9">
            <v>5112181000100</v>
          </cell>
          <cell r="B9" t="str">
            <v>ATORVA 20MG TAB JPI</v>
          </cell>
          <cell r="C9" t="str">
            <v>TAB</v>
          </cell>
          <cell r="D9" t="str">
            <v xml:space="preserve"> ATORVASTATIN 20 MG TABLET</v>
          </cell>
        </row>
        <row r="10">
          <cell r="A10">
            <v>5110195300200</v>
          </cell>
          <cell r="B10" t="str">
            <v>KONAKION MM 10MG/ML PHYT CHEPLAPHARM</v>
          </cell>
          <cell r="C10" t="str">
            <v>AMP</v>
          </cell>
          <cell r="D10" t="str">
            <v xml:space="preserve"> PHYTOMENADIONE (VITAMIN K1) 10 MG/ML INJECTION 1 ML AMPOULE</v>
          </cell>
        </row>
        <row r="11">
          <cell r="A11">
            <v>5119190500500</v>
          </cell>
          <cell r="B11" t="str">
            <v>ONE ALPHA CAPS 0.25 MCG LEO PHARMA</v>
          </cell>
          <cell r="C11" t="str">
            <v>CAP</v>
          </cell>
          <cell r="D11" t="str">
            <v xml:space="preserve"> ALFACALCIDOL 0.25 MCG CAPSULE</v>
          </cell>
        </row>
        <row r="12">
          <cell r="A12">
            <v>5118210100600</v>
          </cell>
          <cell r="B12" t="str">
            <v>MINIRIN MELT 60MCG CATALENT UK</v>
          </cell>
          <cell r="C12" t="str">
            <v>TAB</v>
          </cell>
          <cell r="D12" t="str">
            <v xml:space="preserve"> DESMOPRESSIN ACETATE 60 MCG SUBLINGUAL TABLET</v>
          </cell>
        </row>
        <row r="13">
          <cell r="A13">
            <v>5118181800000</v>
          </cell>
          <cell r="B13" t="str">
            <v>CYCLOGEST 400 MG ACCORD</v>
          </cell>
          <cell r="C13" t="str">
            <v>EA</v>
          </cell>
          <cell r="D13" t="str">
            <v xml:space="preserve"> PROGESTERONE 400 MG PESSARY</v>
          </cell>
        </row>
        <row r="14">
          <cell r="A14">
            <v>5115173200100</v>
          </cell>
          <cell r="B14" t="str">
            <v>PREMIXED DOBUTAMINE BAXTER</v>
          </cell>
          <cell r="C14" t="str">
            <v>BAG</v>
          </cell>
          <cell r="D14" t="str">
            <v xml:space="preserve"> DOBUTAMINE 2 MG/ML + DEXTROSE 0.5 MG/ML INFUSION INTRAVENOUS 250 ML</v>
          </cell>
        </row>
        <row r="15">
          <cell r="A15">
            <v>5116150800100</v>
          </cell>
          <cell r="B15" t="str">
            <v>VENTOLIN RESPIRATOR GLAXO SAUDI</v>
          </cell>
          <cell r="C15" t="str">
            <v>BT</v>
          </cell>
          <cell r="D15" t="str">
            <v xml:space="preserve"> SALBUTAMOL 5 MG/ML SOLUTION INHALATION</v>
          </cell>
        </row>
        <row r="16">
          <cell r="A16">
            <v>5112171000100</v>
          </cell>
          <cell r="B16" t="str">
            <v>SORTIVA FORTE TAB 100MG 100SGH SPIMACO</v>
          </cell>
          <cell r="C16" t="str">
            <v>TAB</v>
          </cell>
          <cell r="D16" t="str">
            <v xml:space="preserve"> LOSARTAN POTASSIUM 100 MG TABLET</v>
          </cell>
        </row>
        <row r="17">
          <cell r="A17">
            <v>5110153600100</v>
          </cell>
          <cell r="B17" t="str">
            <v>MOXIVE FC TAB 400MG 5 P SPIMACO</v>
          </cell>
          <cell r="C17" t="str">
            <v>TAB</v>
          </cell>
          <cell r="D17" t="str">
            <v xml:space="preserve"> MOXIFLOXACIN 400 MG TABLET</v>
          </cell>
        </row>
        <row r="18">
          <cell r="A18">
            <v>5112180300200</v>
          </cell>
          <cell r="B18" t="str">
            <v>VASTA 40MG TAB TABUK</v>
          </cell>
          <cell r="C18" t="str">
            <v>TAB</v>
          </cell>
          <cell r="D18" t="str">
            <v xml:space="preserve"> SIMVASTATIN 40 MG TABLET</v>
          </cell>
        </row>
        <row r="19">
          <cell r="A19">
            <v>5110150300200</v>
          </cell>
          <cell r="B19" t="str">
            <v>PHENICOL 1% EYE OINTMENT AMMAN PHARMA</v>
          </cell>
          <cell r="C19" t="str">
            <v>TUB</v>
          </cell>
          <cell r="D19" t="str">
            <v xml:space="preserve"> CHLORAMPHENICOL 1% EYE OINTMENT TUBE</v>
          </cell>
        </row>
        <row r="20">
          <cell r="A20">
            <v>5050180100600</v>
          </cell>
          <cell r="B20" t="str">
            <v>SOLUVIT N 1X1 + VITALIPID FRESENIUS</v>
          </cell>
          <cell r="C20" t="str">
            <v>VIA</v>
          </cell>
          <cell r="D20" t="str">
            <v xml:space="preserve"> MULTIVITAMIN INJECTION FOR PEDIATRICS WITHOUT VITAMIN K 10ML</v>
          </cell>
        </row>
        <row r="21">
          <cell r="A21">
            <v>5116169900200</v>
          </cell>
          <cell r="B21" t="str">
            <v>FENISTIL DROPS NOVARTIS</v>
          </cell>
          <cell r="C21" t="str">
            <v>BT</v>
          </cell>
          <cell r="D21" t="str">
            <v xml:space="preserve"> DIMETHINDENE MALEATE 1 MG/ML ORAL DROPS 20 ML</v>
          </cell>
        </row>
        <row r="22">
          <cell r="A22">
            <v>5114150700000</v>
          </cell>
          <cell r="B22" t="str">
            <v>EPANUTIN 100MG CAP PFIZER</v>
          </cell>
          <cell r="C22" t="str">
            <v>CAP</v>
          </cell>
          <cell r="D22" t="str">
            <v xml:space="preserve"> PHENYTOIN SODIUM 100 MG CAPSULE</v>
          </cell>
        </row>
        <row r="23">
          <cell r="A23">
            <v>5116170500200</v>
          </cell>
          <cell r="B23" t="str">
            <v>ATROVENT 250MCG 2ML UNITHER LABORATORY</v>
          </cell>
          <cell r="C23" t="str">
            <v>AMP</v>
          </cell>
          <cell r="D23" t="str">
            <v xml:space="preserve"> IPRATROPIUM BROMIDE 125 MCG/ML NEBULISER SOLUTION 2ML</v>
          </cell>
        </row>
        <row r="24">
          <cell r="A24">
            <v>5120180500200</v>
          </cell>
          <cell r="B24" t="str">
            <v>RHOPHYLAC 300MCG 2ML CSL BEHRING</v>
          </cell>
          <cell r="C24" t="str">
            <v>AMP</v>
          </cell>
          <cell r="D24" t="str">
            <v xml:space="preserve"> ANTI-D [RHO] IMMUNOGLOBULIN 150 MCG/ML SOLUTION FOR INJECTION PARENTERAL 2 ML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4"/>
      <sheetName val="جاهز للطرح"/>
    </sheetNames>
    <sheetDataSet>
      <sheetData sheetId="0">
        <row r="1">
          <cell r="N1" t="str">
            <v>nupco code</v>
          </cell>
          <cell r="O1" t="str">
            <v>Org.Material desc.</v>
          </cell>
          <cell r="P1" t="str">
            <v>Org.Price Per Unit in SAR</v>
          </cell>
          <cell r="Q1" t="str">
            <v>Org.Open Quantity</v>
          </cell>
          <cell r="R1" t="str">
            <v>Sub.Initiated Date</v>
          </cell>
          <cell r="S1" t="str">
            <v>Supply Plan. Tracking No</v>
          </cell>
          <cell r="T1" t="str">
            <v>No of Days Elapsed</v>
          </cell>
          <cell r="U1" t="str">
            <v>UOM</v>
          </cell>
          <cell r="V1" t="str">
            <v>Plant</v>
          </cell>
        </row>
        <row r="2">
          <cell r="N2">
            <v>5114212880000</v>
          </cell>
          <cell r="O2" t="str">
            <v>OXIRA FC TABS 8MG 20 P SPIMACO</v>
          </cell>
          <cell r="P2">
            <v>0.26579999999999998</v>
          </cell>
          <cell r="Q2">
            <v>42540</v>
          </cell>
          <cell r="R2">
            <v>45145</v>
          </cell>
          <cell r="S2" t="str">
            <v>SUB000000000157</v>
          </cell>
          <cell r="T2">
            <v>35</v>
          </cell>
          <cell r="U2" t="str">
            <v>TAB</v>
          </cell>
          <cell r="V2" t="str">
            <v>E6C1</v>
          </cell>
        </row>
        <row r="3">
          <cell r="N3">
            <v>5110152200200</v>
          </cell>
          <cell r="O3" t="str">
            <v>CLARIDAR SUSP DAR AL DAWA</v>
          </cell>
          <cell r="P3">
            <v>8.59</v>
          </cell>
          <cell r="Q3">
            <v>162</v>
          </cell>
          <cell r="R3">
            <v>45145</v>
          </cell>
          <cell r="S3" t="str">
            <v>SUB000000000157</v>
          </cell>
          <cell r="T3">
            <v>35</v>
          </cell>
          <cell r="U3" t="str">
            <v>BOT</v>
          </cell>
          <cell r="V3" t="str">
            <v>E6C1</v>
          </cell>
        </row>
        <row r="4">
          <cell r="N4">
            <v>5113190500000</v>
          </cell>
          <cell r="O4" t="str">
            <v>TEARS NATURAL EYE DROPS ALCON</v>
          </cell>
          <cell r="P4">
            <v>6.86</v>
          </cell>
          <cell r="Q4">
            <v>1157</v>
          </cell>
          <cell r="R4">
            <v>45145</v>
          </cell>
          <cell r="S4" t="str">
            <v>SUB000000000157</v>
          </cell>
          <cell r="T4">
            <v>35</v>
          </cell>
          <cell r="U4" t="str">
            <v>BOT</v>
          </cell>
          <cell r="V4" t="str">
            <v>E6C1</v>
          </cell>
        </row>
        <row r="5">
          <cell r="N5">
            <v>5114290800800</v>
          </cell>
          <cell r="O5" t="str">
            <v>LEDO BATTERJEE PHARMA</v>
          </cell>
          <cell r="P5">
            <v>2.25</v>
          </cell>
          <cell r="Q5">
            <v>244</v>
          </cell>
          <cell r="R5">
            <v>45145</v>
          </cell>
          <cell r="S5" t="str">
            <v>SUB000000000157</v>
          </cell>
          <cell r="T5">
            <v>35</v>
          </cell>
          <cell r="U5" t="str">
            <v>TUB</v>
          </cell>
          <cell r="V5" t="str">
            <v>E6C1</v>
          </cell>
        </row>
        <row r="6">
          <cell r="N6">
            <v>5116160600200</v>
          </cell>
          <cell r="O6" t="str">
            <v>CLARINASE TAB SCHERING-PLOUGH</v>
          </cell>
          <cell r="P6">
            <v>0.76</v>
          </cell>
          <cell r="Q6">
            <v>770</v>
          </cell>
          <cell r="R6">
            <v>45145</v>
          </cell>
          <cell r="S6" t="str">
            <v>SUB000000000157</v>
          </cell>
          <cell r="T6">
            <v>35</v>
          </cell>
          <cell r="U6" t="str">
            <v>TAB</v>
          </cell>
          <cell r="V6" t="str">
            <v>E6C1</v>
          </cell>
        </row>
        <row r="7">
          <cell r="N7">
            <v>5110180500600</v>
          </cell>
          <cell r="O7" t="str">
            <v>CLOTRIZOLE BATTERJEE PHARMA</v>
          </cell>
          <cell r="P7">
            <v>1</v>
          </cell>
          <cell r="Q7">
            <v>60</v>
          </cell>
          <cell r="R7">
            <v>45145</v>
          </cell>
          <cell r="S7" t="str">
            <v>SUB000000000157</v>
          </cell>
          <cell r="T7">
            <v>35</v>
          </cell>
          <cell r="U7" t="str">
            <v>TAB</v>
          </cell>
          <cell r="V7" t="str">
            <v>E6C1</v>
          </cell>
        </row>
        <row r="8">
          <cell r="N8">
            <v>5142150100000</v>
          </cell>
          <cell r="O8" t="str">
            <v>ANORO ELLIPTA 62.5/25MCGX30 D GLAXO</v>
          </cell>
          <cell r="P8">
            <v>115</v>
          </cell>
          <cell r="Q8">
            <v>100</v>
          </cell>
          <cell r="R8" t="str">
            <v>Delivery Completed</v>
          </cell>
          <cell r="S8" t="str">
            <v>SUB000000000064</v>
          </cell>
          <cell r="T8" t="str">
            <v>Delivery Completed</v>
          </cell>
          <cell r="V8" t="str">
            <v>1100</v>
          </cell>
        </row>
        <row r="9">
          <cell r="N9">
            <v>5114220601200</v>
          </cell>
          <cell r="O9" t="str">
            <v>SEVREDOL TABLET BARD PHARMACEUTICALS</v>
          </cell>
          <cell r="P9">
            <v>1.4</v>
          </cell>
          <cell r="Q9">
            <v>32</v>
          </cell>
          <cell r="R9" t="str">
            <v>Delivery Completed</v>
          </cell>
          <cell r="S9" t="str">
            <v>SUB000000000017</v>
          </cell>
          <cell r="T9" t="str">
            <v>Delivery Completed</v>
          </cell>
          <cell r="V9" t="str">
            <v>1100</v>
          </cell>
        </row>
        <row r="10">
          <cell r="N10">
            <v>5111160600000</v>
          </cell>
          <cell r="O10" t="str">
            <v>CUREAML 500MG CAPSULE APM ADVANCE</v>
          </cell>
          <cell r="P10">
            <v>1.17</v>
          </cell>
          <cell r="Q10">
            <v>1290</v>
          </cell>
          <cell r="R10" t="str">
            <v>Delivery Completed</v>
          </cell>
          <cell r="S10" t="str">
            <v>SUB000000000028</v>
          </cell>
          <cell r="T10" t="str">
            <v>Delivery Completed</v>
          </cell>
          <cell r="V10" t="str">
            <v>E6C1</v>
          </cell>
        </row>
        <row r="11">
          <cell r="N11">
            <v>5114200100100</v>
          </cell>
          <cell r="O11" t="str">
            <v>FEVADOL TABS 500MG RMBP 100 G SPIMACO</v>
          </cell>
          <cell r="P11">
            <v>5.1999999999999998E-2</v>
          </cell>
          <cell r="Q11">
            <v>32660</v>
          </cell>
          <cell r="R11" t="str">
            <v>Delivery Completed</v>
          </cell>
          <cell r="S11" t="str">
            <v>SUB000000000067</v>
          </cell>
          <cell r="T11" t="str">
            <v>Delivery Completed</v>
          </cell>
          <cell r="V11" t="str">
            <v>E6C1</v>
          </cell>
        </row>
        <row r="12">
          <cell r="N12">
            <v>5114214500000</v>
          </cell>
          <cell r="O12" t="str">
            <v>HUMIRA 40MG/0.4ML SYRINGE VETTER PHARMA</v>
          </cell>
          <cell r="P12">
            <v>1012.5</v>
          </cell>
          <cell r="Q12">
            <v>6</v>
          </cell>
          <cell r="R12" t="str">
            <v>Delivery Completed</v>
          </cell>
          <cell r="S12" t="str">
            <v>SUB000000000028</v>
          </cell>
          <cell r="T12" t="str">
            <v>Delivery Completed</v>
          </cell>
          <cell r="V12" t="str">
            <v>E6C1</v>
          </cell>
        </row>
        <row r="13">
          <cell r="N13">
            <v>5119199900400</v>
          </cell>
          <cell r="O13" t="str">
            <v>INESTOM INJECTION 1GM/5ML AMP HELP S A</v>
          </cell>
          <cell r="P13">
            <v>2.97</v>
          </cell>
          <cell r="Q13">
            <v>30</v>
          </cell>
          <cell r="R13" t="str">
            <v>Delivery Completed</v>
          </cell>
          <cell r="S13" t="str">
            <v>SUB000000000028</v>
          </cell>
          <cell r="T13" t="str">
            <v>Delivery Completed</v>
          </cell>
          <cell r="V13" t="str">
            <v>E6C1</v>
          </cell>
        </row>
        <row r="14">
          <cell r="N14">
            <v>5110154200000</v>
          </cell>
          <cell r="O14" t="str">
            <v>OMACIP 500MG NPI</v>
          </cell>
          <cell r="P14">
            <v>0.14299999999999999</v>
          </cell>
          <cell r="Q14">
            <v>18000</v>
          </cell>
          <cell r="R14" t="str">
            <v>Delivery Completed</v>
          </cell>
          <cell r="S14" t="str">
            <v>SUB000000000031</v>
          </cell>
          <cell r="T14" t="str">
            <v>Delivery Completed</v>
          </cell>
          <cell r="V14" t="str">
            <v>C6C1</v>
          </cell>
        </row>
        <row r="15">
          <cell r="N15">
            <v>5115172000300</v>
          </cell>
          <cell r="O15" t="str">
            <v>SERETIDE EVOHALER 250 MCG GLAXO SAUDI</v>
          </cell>
          <cell r="P15">
            <v>78.923000000000002</v>
          </cell>
          <cell r="Q15">
            <v>1010</v>
          </cell>
          <cell r="R15" t="str">
            <v>Delivery Completed</v>
          </cell>
          <cell r="S15" t="str">
            <v>SUB000000000031</v>
          </cell>
          <cell r="T15" t="str">
            <v>Delivery Completed</v>
          </cell>
          <cell r="V15" t="str">
            <v>C6C1</v>
          </cell>
        </row>
        <row r="16">
          <cell r="N16">
            <v>5116170300300</v>
          </cell>
          <cell r="O16" t="str">
            <v>PULMICORT NEB RESPULE 250MCG ASTRAZENECA</v>
          </cell>
          <cell r="P16">
            <v>3.7315</v>
          </cell>
          <cell r="Q16">
            <v>820</v>
          </cell>
          <cell r="R16" t="str">
            <v>Delivery Completed</v>
          </cell>
          <cell r="S16" t="str">
            <v>SUB000000000069</v>
          </cell>
          <cell r="T16" t="str">
            <v>Delivery Completed</v>
          </cell>
          <cell r="V16" t="str">
            <v>C6C1</v>
          </cell>
        </row>
        <row r="17">
          <cell r="N17">
            <v>5114170400500</v>
          </cell>
          <cell r="O17" t="str">
            <v>RESEDRA 1MG/ML ORAL SOLUTION SPIMACO</v>
          </cell>
          <cell r="P17">
            <v>6.8280000000000003</v>
          </cell>
          <cell r="Q17">
            <v>317</v>
          </cell>
          <cell r="R17" t="str">
            <v>Delivery Completed</v>
          </cell>
          <cell r="S17" t="str">
            <v>SUB000000000031</v>
          </cell>
          <cell r="T17" t="str">
            <v>Delivery Completed</v>
          </cell>
          <cell r="V17" t="str">
            <v>C6C1</v>
          </cell>
        </row>
        <row r="18">
          <cell r="N18">
            <v>5114212880000</v>
          </cell>
          <cell r="O18" t="str">
            <v>OXIRA FC TABS 8MG 20 P SPIMACO</v>
          </cell>
          <cell r="P18">
            <v>0.26579999999999998</v>
          </cell>
          <cell r="Q18">
            <v>145740</v>
          </cell>
          <cell r="R18" t="str">
            <v>Delivery Completed</v>
          </cell>
          <cell r="S18" t="str">
            <v>SUB000000000069</v>
          </cell>
          <cell r="T18" t="str">
            <v>Delivery Completed</v>
          </cell>
          <cell r="V18" t="str">
            <v>C6C1</v>
          </cell>
        </row>
        <row r="19">
          <cell r="N19">
            <v>5118151700200</v>
          </cell>
          <cell r="O19" t="str">
            <v>FORMIT XR 750 TAB SPIMACO</v>
          </cell>
          <cell r="P19">
            <v>0.19719999999999999</v>
          </cell>
          <cell r="Q19">
            <v>392820</v>
          </cell>
          <cell r="R19" t="str">
            <v>Delivery Completed</v>
          </cell>
          <cell r="S19" t="str">
            <v>SUB000000000031</v>
          </cell>
          <cell r="T19" t="str">
            <v>Delivery Completed</v>
          </cell>
          <cell r="V19" t="str">
            <v>C6C1</v>
          </cell>
        </row>
        <row r="20">
          <cell r="N20">
            <v>5112170400000</v>
          </cell>
          <cell r="O20" t="str">
            <v>ZINOPRIL 10MG TAB JPI</v>
          </cell>
          <cell r="P20">
            <v>5.7000000000000002E-2</v>
          </cell>
          <cell r="Q20">
            <v>63000</v>
          </cell>
          <cell r="R20" t="str">
            <v>Delivery Completed</v>
          </cell>
          <cell r="S20" t="str">
            <v>SUB000000000031</v>
          </cell>
          <cell r="T20" t="str">
            <v>Delivery Completed</v>
          </cell>
          <cell r="V20" t="str">
            <v>C6C1</v>
          </cell>
        </row>
        <row r="21">
          <cell r="N21">
            <v>5117163100000</v>
          </cell>
          <cell r="O21" t="str">
            <v>SYSTANE EYE DROPS ALCON</v>
          </cell>
          <cell r="P21">
            <v>21</v>
          </cell>
          <cell r="Q21">
            <v>5646</v>
          </cell>
          <cell r="R21" t="str">
            <v>Delivery Completed</v>
          </cell>
          <cell r="S21" t="str">
            <v>SUB000000000031</v>
          </cell>
          <cell r="T21" t="str">
            <v>Delivery Completed</v>
          </cell>
          <cell r="V21" t="str">
            <v>C6C1</v>
          </cell>
        </row>
        <row r="22">
          <cell r="N22">
            <v>5114150900000</v>
          </cell>
          <cell r="O22" t="str">
            <v>SABRIL 500MG PATHEON FRANCE</v>
          </cell>
          <cell r="P22">
            <v>1.6893</v>
          </cell>
          <cell r="Q22">
            <v>5000</v>
          </cell>
          <cell r="R22" t="str">
            <v>Delivery Completed</v>
          </cell>
          <cell r="S22" t="str">
            <v>SUB000000000031</v>
          </cell>
          <cell r="T22" t="str">
            <v>Delivery Completed</v>
          </cell>
          <cell r="V22" t="str">
            <v>C6C1</v>
          </cell>
        </row>
        <row r="23">
          <cell r="N23">
            <v>5114150900000</v>
          </cell>
          <cell r="O23" t="str">
            <v>SABRIL 500MG PATHEON FRANCE</v>
          </cell>
          <cell r="P23">
            <v>1.6893</v>
          </cell>
          <cell r="Q23">
            <v>5000</v>
          </cell>
          <cell r="R23" t="str">
            <v>Delivery Completed</v>
          </cell>
          <cell r="S23" t="str">
            <v>SUB000000000031</v>
          </cell>
          <cell r="T23" t="str">
            <v>Delivery Completed</v>
          </cell>
          <cell r="V23" t="str">
            <v>C6C1</v>
          </cell>
        </row>
        <row r="24">
          <cell r="N24">
            <v>5110980400100</v>
          </cell>
          <cell r="O24" t="str">
            <v>PIPERACILLIN SOD + TAZO 4G SANDOZ GMBH</v>
          </cell>
          <cell r="P24">
            <v>14.368</v>
          </cell>
          <cell r="Q24">
            <v>11650</v>
          </cell>
          <cell r="R24" t="str">
            <v>Delivery Completed</v>
          </cell>
          <cell r="S24" t="str">
            <v>SUB000000000069</v>
          </cell>
          <cell r="T24" t="str">
            <v>Delivery Completed</v>
          </cell>
          <cell r="V24" t="str">
            <v>C6C1</v>
          </cell>
        </row>
        <row r="25">
          <cell r="N25">
            <v>5110980400100</v>
          </cell>
          <cell r="O25" t="str">
            <v>PIPERACILLIN SOD + TAZO 4G SANDOZ GMBH</v>
          </cell>
          <cell r="P25">
            <v>14.368</v>
          </cell>
          <cell r="Q25">
            <v>5900</v>
          </cell>
          <cell r="R25" t="str">
            <v>Delivery Completed</v>
          </cell>
          <cell r="S25" t="str">
            <v>SUB000000000031</v>
          </cell>
          <cell r="T25" t="str">
            <v>Delivery Completed</v>
          </cell>
          <cell r="V25" t="str">
            <v>C6C1</v>
          </cell>
        </row>
        <row r="26">
          <cell r="N26">
            <v>5118182700100</v>
          </cell>
          <cell r="O26" t="str">
            <v>DEPO PROVERA VIAL I M 150MGML PFIZER MFG</v>
          </cell>
          <cell r="P26">
            <v>30.821000000000002</v>
          </cell>
          <cell r="Q26">
            <v>4</v>
          </cell>
          <cell r="R26" t="str">
            <v>Delivery Completed</v>
          </cell>
          <cell r="S26" t="str">
            <v>SUB000000000069</v>
          </cell>
          <cell r="T26" t="str">
            <v>Delivery Completed</v>
          </cell>
          <cell r="V26" t="str">
            <v>C6C1</v>
          </cell>
        </row>
        <row r="27">
          <cell r="N27">
            <v>5118220100200</v>
          </cell>
          <cell r="O27" t="str">
            <v>PROSTIN E2 VAGINAL TAB. 3MG SANICO NV</v>
          </cell>
          <cell r="P27">
            <v>34.397500000000001</v>
          </cell>
          <cell r="Q27">
            <v>340</v>
          </cell>
          <cell r="R27" t="str">
            <v>Delivery Completed</v>
          </cell>
          <cell r="S27" t="str">
            <v>SUB000000000069</v>
          </cell>
          <cell r="T27" t="str">
            <v>Delivery Completed</v>
          </cell>
          <cell r="V27" t="str">
            <v>C6C1</v>
          </cell>
        </row>
        <row r="28">
          <cell r="N28">
            <v>5114299900100</v>
          </cell>
          <cell r="O28" t="str">
            <v>BRIDION 100MG VIAL 2ML 1 PATHEON</v>
          </cell>
          <cell r="P28">
            <v>240.02799999999999</v>
          </cell>
          <cell r="Q28">
            <v>210</v>
          </cell>
          <cell r="R28" t="str">
            <v>Delivery Completed</v>
          </cell>
          <cell r="S28" t="str">
            <v>SUB000000000031</v>
          </cell>
          <cell r="T28" t="str">
            <v>Delivery Completed</v>
          </cell>
          <cell r="V28" t="str">
            <v>C6C1</v>
          </cell>
        </row>
        <row r="29">
          <cell r="N29">
            <v>5118160100300</v>
          </cell>
          <cell r="O29" t="str">
            <v>ELTROXIN 0.1MG TAB ASPEN BAD</v>
          </cell>
          <cell r="P29">
            <v>0.11</v>
          </cell>
          <cell r="Q29">
            <v>400000</v>
          </cell>
          <cell r="R29" t="str">
            <v>Delivery Completed</v>
          </cell>
          <cell r="S29" t="str">
            <v>SUB000000000031</v>
          </cell>
          <cell r="T29" t="str">
            <v>Delivery Completed</v>
          </cell>
          <cell r="V29" t="str">
            <v>C6C1</v>
          </cell>
        </row>
        <row r="30">
          <cell r="N30">
            <v>5112173500100</v>
          </cell>
          <cell r="O30" t="str">
            <v>GARDIA 16 MG UNITED PHARMA</v>
          </cell>
          <cell r="P30">
            <v>0.27800000000000002</v>
          </cell>
          <cell r="Q30">
            <v>431340</v>
          </cell>
          <cell r="R30" t="str">
            <v>Delivery Completed</v>
          </cell>
          <cell r="S30" t="str">
            <v>SUB000000000031</v>
          </cell>
          <cell r="T30" t="str">
            <v>Delivery Completed</v>
          </cell>
          <cell r="V30" t="str">
            <v>C6C1</v>
          </cell>
        </row>
        <row r="31">
          <cell r="N31">
            <v>5114200100200</v>
          </cell>
          <cell r="O31" t="str">
            <v>PARACETAMOL 10MG /ML 100ML PSI</v>
          </cell>
          <cell r="P31">
            <v>2.75</v>
          </cell>
          <cell r="Q31">
            <v>21460</v>
          </cell>
          <cell r="R31" t="str">
            <v>Delivery Completed</v>
          </cell>
          <cell r="S31" t="str">
            <v>SUB000000000031</v>
          </cell>
          <cell r="T31" t="str">
            <v>Delivery Completed</v>
          </cell>
          <cell r="V31" t="str">
            <v>C6C1</v>
          </cell>
        </row>
        <row r="32">
          <cell r="N32">
            <v>5120161500000</v>
          </cell>
          <cell r="O32" t="str">
            <v>PREVENAR 0.5ML PFIZER INC</v>
          </cell>
          <cell r="P32">
            <v>98.44</v>
          </cell>
          <cell r="Q32">
            <v>900</v>
          </cell>
          <cell r="R32" t="str">
            <v>Delivery Completed</v>
          </cell>
          <cell r="S32" t="str">
            <v>SUB000000000018</v>
          </cell>
          <cell r="T32" t="str">
            <v>Delivery Completed</v>
          </cell>
          <cell r="V32" t="str">
            <v>C5C1</v>
          </cell>
        </row>
        <row r="33">
          <cell r="N33">
            <v>5120162600100</v>
          </cell>
          <cell r="O33" t="str">
            <v>HAVRIX GLAXO</v>
          </cell>
          <cell r="P33">
            <v>65.63</v>
          </cell>
          <cell r="Q33">
            <v>20</v>
          </cell>
          <cell r="R33" t="str">
            <v>Delivery Completed</v>
          </cell>
          <cell r="S33" t="str">
            <v>SUB000000000063</v>
          </cell>
          <cell r="T33" t="str">
            <v>Delivery Completed</v>
          </cell>
          <cell r="V33" t="str">
            <v>C5C1</v>
          </cell>
        </row>
        <row r="34">
          <cell r="N34">
            <v>5115161600000</v>
          </cell>
          <cell r="O34" t="str">
            <v>ATROPINE SULPHATE 1% BAUSCH &amp; LOMB</v>
          </cell>
          <cell r="P34">
            <v>3</v>
          </cell>
          <cell r="Q34">
            <v>440</v>
          </cell>
          <cell r="R34" t="str">
            <v>Delivery Completed</v>
          </cell>
          <cell r="S34" t="str">
            <v>SUB000000000025</v>
          </cell>
          <cell r="T34" t="str">
            <v>Delivery Completed</v>
          </cell>
          <cell r="V34" t="str">
            <v>C5C1</v>
          </cell>
        </row>
        <row r="35">
          <cell r="N35">
            <v>5114290801500</v>
          </cell>
          <cell r="O35" t="str">
            <v>LIGNOCAINE 4% FLUORESCEIN CHAUVIN BAUSCH</v>
          </cell>
          <cell r="P35">
            <v>3</v>
          </cell>
          <cell r="Q35">
            <v>300</v>
          </cell>
          <cell r="R35" t="str">
            <v>Delivery Completed</v>
          </cell>
          <cell r="S35" t="str">
            <v>SUB000000000025</v>
          </cell>
          <cell r="T35" t="str">
            <v>Delivery Completed</v>
          </cell>
          <cell r="V35" t="str">
            <v>C5C1</v>
          </cell>
        </row>
        <row r="36">
          <cell r="N36">
            <v>5112150200800</v>
          </cell>
          <cell r="O36" t="str">
            <v>SIGMAXIN PG 0.0625MG TABLET ASPEN PHARMA</v>
          </cell>
          <cell r="P36">
            <v>0.13</v>
          </cell>
          <cell r="Q36">
            <v>4250</v>
          </cell>
          <cell r="R36" t="str">
            <v>Delivery Completed</v>
          </cell>
          <cell r="S36" t="str">
            <v>SUB000000000023</v>
          </cell>
          <cell r="T36" t="str">
            <v>Delivery Completed</v>
          </cell>
          <cell r="V36" t="str">
            <v>C5C1</v>
          </cell>
        </row>
        <row r="37">
          <cell r="N37">
            <v>5112181000100</v>
          </cell>
          <cell r="O37" t="str">
            <v>ATORVA 20MG TAB JPI</v>
          </cell>
          <cell r="P37">
            <v>9.1999999999999998E-2</v>
          </cell>
          <cell r="Q37">
            <v>429000</v>
          </cell>
          <cell r="R37" t="str">
            <v>Delivery Completed</v>
          </cell>
          <cell r="S37" t="str">
            <v>SUB000000000024</v>
          </cell>
          <cell r="T37" t="str">
            <v>Delivery Completed</v>
          </cell>
          <cell r="V37" t="str">
            <v>C5C1</v>
          </cell>
        </row>
        <row r="38">
          <cell r="N38">
            <v>5110195300200</v>
          </cell>
          <cell r="O38" t="str">
            <v>KONAKION MM 10MG/ML PHYT CHEPLAPHARM</v>
          </cell>
          <cell r="P38">
            <v>2.81</v>
          </cell>
          <cell r="Q38">
            <v>426</v>
          </cell>
          <cell r="R38" t="str">
            <v>Delivery Completed</v>
          </cell>
          <cell r="S38" t="str">
            <v>SUB000000000024</v>
          </cell>
          <cell r="T38" t="str">
            <v>Delivery Completed</v>
          </cell>
          <cell r="V38" t="str">
            <v>C5C1</v>
          </cell>
        </row>
        <row r="39">
          <cell r="N39">
            <v>5119190500500</v>
          </cell>
          <cell r="O39" t="str">
            <v>ONE ALPHA CAPS 0.25 MCG LEO PHARMA</v>
          </cell>
          <cell r="P39">
            <v>0.25</v>
          </cell>
          <cell r="Q39">
            <v>16400</v>
          </cell>
          <cell r="R39" t="str">
            <v>Delivery Completed</v>
          </cell>
          <cell r="S39" t="str">
            <v>SUB000000000024</v>
          </cell>
          <cell r="T39" t="str">
            <v>Delivery Completed</v>
          </cell>
          <cell r="V39" t="str">
            <v>C5C1</v>
          </cell>
        </row>
        <row r="40">
          <cell r="N40">
            <v>5118210100600</v>
          </cell>
          <cell r="O40" t="str">
            <v>MINIRIN MELT 60MCG CATALENT UK</v>
          </cell>
          <cell r="P40">
            <v>2.7652000000000001</v>
          </cell>
          <cell r="Q40">
            <v>1260</v>
          </cell>
          <cell r="R40" t="str">
            <v>Delivery Completed</v>
          </cell>
          <cell r="S40" t="str">
            <v>SUB000000000024</v>
          </cell>
          <cell r="T40" t="str">
            <v>Delivery Completed</v>
          </cell>
          <cell r="V40" t="str">
            <v>C5C1</v>
          </cell>
        </row>
        <row r="41">
          <cell r="N41">
            <v>5118181800000</v>
          </cell>
          <cell r="O41" t="str">
            <v>CYCLOGEST 400 MG ACCORD</v>
          </cell>
          <cell r="P41">
            <v>3.56</v>
          </cell>
          <cell r="Q41">
            <v>13105</v>
          </cell>
          <cell r="R41" t="str">
            <v>Delivery Completed</v>
          </cell>
          <cell r="S41" t="str">
            <v>SUB000000000024</v>
          </cell>
          <cell r="T41" t="str">
            <v>Delivery Completed</v>
          </cell>
          <cell r="V41" t="str">
            <v>C5C1</v>
          </cell>
        </row>
        <row r="42">
          <cell r="N42">
            <v>5115173200100</v>
          </cell>
          <cell r="O42" t="str">
            <v>PREMIXED DOBUTAMINE BAXTER</v>
          </cell>
          <cell r="P42">
            <v>37.99</v>
          </cell>
          <cell r="Q42">
            <v>13</v>
          </cell>
          <cell r="R42" t="str">
            <v>Delivery Completed</v>
          </cell>
          <cell r="S42" t="str">
            <v>SUB000000000024</v>
          </cell>
          <cell r="T42" t="str">
            <v>Delivery Completed</v>
          </cell>
          <cell r="V42" t="str">
            <v>C5C1</v>
          </cell>
        </row>
        <row r="43">
          <cell r="N43">
            <v>5116150800100</v>
          </cell>
          <cell r="O43" t="str">
            <v>VENTOLIN RESPIRATOR GLAXO SAUDI</v>
          </cell>
          <cell r="P43">
            <v>6.94</v>
          </cell>
          <cell r="Q43">
            <v>1560</v>
          </cell>
          <cell r="R43" t="str">
            <v>Delivery Completed</v>
          </cell>
          <cell r="S43" t="str">
            <v>SUB000000000024</v>
          </cell>
          <cell r="T43" t="str">
            <v>Delivery Completed</v>
          </cell>
          <cell r="V43" t="str">
            <v>C5C1</v>
          </cell>
        </row>
        <row r="44">
          <cell r="N44">
            <v>5112171000100</v>
          </cell>
          <cell r="O44" t="str">
            <v>SORTIVA FORTE TAB 100MG 100SGH SPIMACO</v>
          </cell>
          <cell r="P44">
            <v>0.30470000000000003</v>
          </cell>
          <cell r="Q44">
            <v>12338</v>
          </cell>
          <cell r="R44" t="str">
            <v>Delivery Completed</v>
          </cell>
          <cell r="S44" t="str">
            <v>SUB000000000024</v>
          </cell>
          <cell r="T44" t="str">
            <v>Delivery Completed</v>
          </cell>
          <cell r="V44" t="str">
            <v>C5C1</v>
          </cell>
        </row>
        <row r="45">
          <cell r="N45">
            <v>5110153600100</v>
          </cell>
          <cell r="O45" t="str">
            <v>MOXIVE FC TAB 400MG 5 P SPIMACO</v>
          </cell>
          <cell r="P45">
            <v>2.8443999999999998</v>
          </cell>
          <cell r="Q45">
            <v>597</v>
          </cell>
          <cell r="R45" t="str">
            <v>Delivery Completed</v>
          </cell>
          <cell r="S45" t="str">
            <v>SUB000000000024</v>
          </cell>
          <cell r="T45" t="str">
            <v>Delivery Completed</v>
          </cell>
          <cell r="V45" t="str">
            <v>C5C1</v>
          </cell>
        </row>
        <row r="46">
          <cell r="N46">
            <v>5112180300200</v>
          </cell>
          <cell r="O46" t="str">
            <v>VASTA 40MG TAB TABUK</v>
          </cell>
          <cell r="P46">
            <v>1.5570999999999999</v>
          </cell>
          <cell r="Q46">
            <v>22095</v>
          </cell>
          <cell r="R46" t="str">
            <v>Delivery Completed</v>
          </cell>
          <cell r="S46" t="str">
            <v>SUB000000000024</v>
          </cell>
          <cell r="T46" t="str">
            <v>Delivery Completed</v>
          </cell>
          <cell r="V46" t="str">
            <v>C5C1</v>
          </cell>
        </row>
        <row r="47">
          <cell r="N47">
            <v>5110150300200</v>
          </cell>
          <cell r="O47" t="str">
            <v>PHENICOL 1% EYE OINTMENT AMMAN PHARMA</v>
          </cell>
          <cell r="P47">
            <v>1.64</v>
          </cell>
          <cell r="Q47">
            <v>315</v>
          </cell>
          <cell r="R47" t="str">
            <v>Delivery Completed</v>
          </cell>
          <cell r="S47" t="str">
            <v>SUB000000000024</v>
          </cell>
          <cell r="T47" t="str">
            <v>Delivery Completed</v>
          </cell>
          <cell r="V47" t="str">
            <v>C5C1</v>
          </cell>
        </row>
        <row r="48">
          <cell r="N48">
            <v>5050180100600</v>
          </cell>
          <cell r="O48" t="str">
            <v>SOLUVIT N 1X1 + VITALIPID FRESENIUS</v>
          </cell>
          <cell r="P48">
            <v>36.5</v>
          </cell>
          <cell r="Q48">
            <v>800</v>
          </cell>
          <cell r="R48" t="str">
            <v>Delivery Completed</v>
          </cell>
          <cell r="S48" t="str">
            <v>SUB000000000024</v>
          </cell>
          <cell r="T48" t="str">
            <v>Delivery Completed</v>
          </cell>
          <cell r="V48" t="str">
            <v>C5C1</v>
          </cell>
        </row>
        <row r="49">
          <cell r="N49">
            <v>5116169900200</v>
          </cell>
          <cell r="O49" t="str">
            <v>FENISTIL DROPS NOVARTIS</v>
          </cell>
          <cell r="P49">
            <v>7.5</v>
          </cell>
          <cell r="Q49">
            <v>46</v>
          </cell>
          <cell r="R49" t="str">
            <v>Delivery Completed</v>
          </cell>
          <cell r="S49" t="str">
            <v>SUB000000000024</v>
          </cell>
          <cell r="T49" t="str">
            <v>Delivery Completed</v>
          </cell>
          <cell r="V49" t="str">
            <v>C5C1</v>
          </cell>
        </row>
        <row r="50">
          <cell r="N50">
            <v>5114150700000</v>
          </cell>
          <cell r="O50" t="str">
            <v>EPANUTIN 100MG CAP PFIZER</v>
          </cell>
          <cell r="P50">
            <v>0.1598</v>
          </cell>
          <cell r="Q50">
            <v>6525</v>
          </cell>
          <cell r="R50" t="str">
            <v>Delivery Completed</v>
          </cell>
          <cell r="S50" t="str">
            <v>SUB000000000024</v>
          </cell>
          <cell r="T50" t="str">
            <v>Delivery Completed</v>
          </cell>
          <cell r="V50" t="str">
            <v>C5C1</v>
          </cell>
        </row>
        <row r="51">
          <cell r="N51">
            <v>5116170500200</v>
          </cell>
          <cell r="O51" t="str">
            <v>ATROVENT 250MCG 2ML UNITHER LABORATORY</v>
          </cell>
          <cell r="P51">
            <v>0.98</v>
          </cell>
          <cell r="Q51">
            <v>10</v>
          </cell>
          <cell r="R51" t="str">
            <v>Delivery Completed</v>
          </cell>
          <cell r="S51" t="str">
            <v>SUB000000000024</v>
          </cell>
          <cell r="T51" t="str">
            <v>Delivery Completed</v>
          </cell>
          <cell r="V51" t="str">
            <v>C5C1</v>
          </cell>
        </row>
        <row r="52">
          <cell r="N52">
            <v>5120180500200</v>
          </cell>
          <cell r="O52" t="str">
            <v>RHOPHYLAC 300MCG 2ML CSL BEHRING</v>
          </cell>
          <cell r="P52">
            <v>157.5</v>
          </cell>
          <cell r="Q52">
            <v>160</v>
          </cell>
          <cell r="R52" t="str">
            <v>Delivery Completed</v>
          </cell>
          <cell r="S52" t="str">
            <v>SUB000000000024</v>
          </cell>
          <cell r="T52" t="str">
            <v>Delivery Completed</v>
          </cell>
          <cell r="V52" t="str">
            <v>C5C1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1BEAB-A99B-4ED8-9EE1-D00F9F6EE80C}">
  <dimension ref="A1:F50"/>
  <sheetViews>
    <sheetView workbookViewId="0">
      <selection activeCell="G1" sqref="G1:U1048576"/>
    </sheetView>
  </sheetViews>
  <sheetFormatPr defaultRowHeight="14.5" x14ac:dyDescent="0.35"/>
  <cols>
    <col min="1" max="1" width="8.7265625" style="8"/>
    <col min="2" max="2" width="16.7265625" style="3" bestFit="1" customWidth="1"/>
    <col min="3" max="3" width="121.6328125" bestFit="1" customWidth="1"/>
    <col min="4" max="4" width="19.26953125" customWidth="1"/>
    <col min="5" max="6" width="20.81640625" style="6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5" t="s">
        <v>4</v>
      </c>
      <c r="F1" s="12" t="s">
        <v>11</v>
      </c>
    </row>
    <row r="2" spans="1:6" x14ac:dyDescent="0.35">
      <c r="A2" s="8">
        <v>1</v>
      </c>
      <c r="B2" s="7">
        <v>5050180100600</v>
      </c>
      <c r="C2" t="str">
        <f>VLOOKUP(B2,[1]Sheet1!$A:$D,4,)</f>
        <v xml:space="preserve"> MULTIVITAMIN INJECTION FOR PEDIATRICS WITHOUT VITAMIN K 10ML</v>
      </c>
      <c r="D2" t="str">
        <f>VLOOKUP(B2,[1]Sheet1!$A:$C,3,0)</f>
        <v>VIA</v>
      </c>
      <c r="E2" s="8">
        <v>100</v>
      </c>
      <c r="F2" s="8">
        <v>3000010220</v>
      </c>
    </row>
    <row r="3" spans="1:6" x14ac:dyDescent="0.35">
      <c r="A3" s="8">
        <v>2</v>
      </c>
      <c r="B3" s="7">
        <v>5110150300200</v>
      </c>
      <c r="C3" t="str">
        <f>VLOOKUP(B3,[1]Sheet1!$A:$D,4,)</f>
        <v xml:space="preserve"> CHLORAMPHENICOL 1% EYE OINTMENT TUBE</v>
      </c>
      <c r="D3" t="str">
        <f>VLOOKUP(B3,[1]Sheet1!$A:$C,3,0)</f>
        <v>TUB</v>
      </c>
      <c r="E3" s="8">
        <v>32</v>
      </c>
      <c r="F3" s="8">
        <v>3000010220</v>
      </c>
    </row>
    <row r="4" spans="1:6" x14ac:dyDescent="0.35">
      <c r="A4" s="8">
        <v>3</v>
      </c>
      <c r="B4" s="7">
        <v>5110153600100</v>
      </c>
      <c r="C4" t="str">
        <f>VLOOKUP(B4,[1]Sheet1!$A:$D,4,)</f>
        <v xml:space="preserve"> MOXIFLOXACIN 400 MG TABLET</v>
      </c>
      <c r="D4" t="str">
        <f>VLOOKUP(B4,[1]Sheet1!$A:$C,3,0)</f>
        <v>TAB</v>
      </c>
      <c r="E4" s="8">
        <v>900</v>
      </c>
      <c r="F4" s="8">
        <v>3000010220</v>
      </c>
    </row>
    <row r="5" spans="1:6" x14ac:dyDescent="0.35">
      <c r="A5" s="8">
        <v>4</v>
      </c>
      <c r="B5" s="7">
        <v>5110195300200</v>
      </c>
      <c r="C5" t="str">
        <f>VLOOKUP(B5,[1]Sheet1!$A:$D,4,)</f>
        <v xml:space="preserve"> PHYTOMENADIONE (VITAMIN K1) 10 MG/ML INJECTION 1 ML AMPOULE</v>
      </c>
      <c r="D5" t="str">
        <f>VLOOKUP(B5,[1]Sheet1!$A:$C,3,0)</f>
        <v>AMP</v>
      </c>
      <c r="E5" s="8">
        <v>20</v>
      </c>
      <c r="F5" s="8">
        <v>3000010220</v>
      </c>
    </row>
    <row r="6" spans="1:6" x14ac:dyDescent="0.35">
      <c r="A6" s="8">
        <v>5</v>
      </c>
      <c r="B6" s="7">
        <v>5112150200800</v>
      </c>
      <c r="C6" t="str">
        <f>VLOOKUP(B6,[1]Sheet1!$A:$D,4,)</f>
        <v xml:space="preserve"> DIGOXIN 62.5 MCG TABLET</v>
      </c>
      <c r="D6" t="str">
        <f>VLOOKUP(B6,[1]Sheet1!$A:$C,3,0)</f>
        <v>TAB</v>
      </c>
      <c r="E6" s="8">
        <v>440</v>
      </c>
      <c r="F6" s="8">
        <v>3000010220</v>
      </c>
    </row>
    <row r="7" spans="1:6" x14ac:dyDescent="0.35">
      <c r="A7" s="8">
        <v>6</v>
      </c>
      <c r="B7" s="7">
        <v>5112171000100</v>
      </c>
      <c r="C7" t="str">
        <f>VLOOKUP(B7,[1]Sheet1!$A:$D,4,)</f>
        <v xml:space="preserve"> LOSARTAN POTASSIUM 100 MG TABLET</v>
      </c>
      <c r="D7" t="str">
        <f>VLOOKUP(B7,[1]Sheet1!$A:$C,3,0)</f>
        <v>TAB</v>
      </c>
      <c r="E7" s="8">
        <v>300</v>
      </c>
      <c r="F7" s="8">
        <v>3000010220</v>
      </c>
    </row>
    <row r="8" spans="1:6" x14ac:dyDescent="0.35">
      <c r="A8" s="8">
        <v>7</v>
      </c>
      <c r="B8" s="7">
        <v>5112180300200</v>
      </c>
      <c r="C8" t="str">
        <f>VLOOKUP(B8,[1]Sheet1!$A:$D,4,)</f>
        <v xml:space="preserve"> SIMVASTATIN 40 MG TABLET</v>
      </c>
      <c r="D8" t="str">
        <f>VLOOKUP(B8,[1]Sheet1!$A:$C,3,0)</f>
        <v>TAB</v>
      </c>
      <c r="E8" s="8">
        <v>4250</v>
      </c>
      <c r="F8" s="8">
        <v>3000010220</v>
      </c>
    </row>
    <row r="9" spans="1:6" x14ac:dyDescent="0.35">
      <c r="A9" s="8">
        <v>8</v>
      </c>
      <c r="B9" s="7">
        <v>5112181000100</v>
      </c>
      <c r="C9" t="str">
        <f>VLOOKUP(B9,[1]Sheet1!$A:$D,4,)</f>
        <v xml:space="preserve"> ATORVASTATIN 20 MG TABLET</v>
      </c>
      <c r="D9" t="str">
        <f>VLOOKUP(B9,[1]Sheet1!$A:$C,3,0)</f>
        <v>TAB</v>
      </c>
      <c r="E9" s="8">
        <v>429000</v>
      </c>
      <c r="F9" s="8">
        <v>3000010220</v>
      </c>
    </row>
    <row r="10" spans="1:6" x14ac:dyDescent="0.35">
      <c r="A10" s="8">
        <v>9</v>
      </c>
      <c r="B10" s="7">
        <v>5114150700000</v>
      </c>
      <c r="C10" t="str">
        <f>VLOOKUP(B10,[1]Sheet1!$A:$D,4,)</f>
        <v xml:space="preserve"> PHENYTOIN SODIUM 100 MG CAPSULE</v>
      </c>
      <c r="D10" t="str">
        <f>VLOOKUP(B10,[1]Sheet1!$A:$C,3,0)</f>
        <v>CAP</v>
      </c>
      <c r="E10" s="8">
        <v>426</v>
      </c>
      <c r="F10" s="8">
        <v>3000010220</v>
      </c>
    </row>
    <row r="11" spans="1:6" x14ac:dyDescent="0.35">
      <c r="A11" s="8">
        <v>10</v>
      </c>
      <c r="B11" s="7">
        <v>5114220601200</v>
      </c>
      <c r="C11" t="str">
        <f>VLOOKUP(B11,[1]Sheet1!$A:$D,4,)</f>
        <v xml:space="preserve"> MORPHINE SULPHATE 10MG IMMEDIATE RELEASE TABLET</v>
      </c>
      <c r="D11" t="str">
        <f>VLOOKUP(B11,[1]Sheet1!$A:$C,3,0)</f>
        <v>TAB</v>
      </c>
      <c r="E11" s="8">
        <v>16400</v>
      </c>
      <c r="F11" s="8">
        <v>3000010220</v>
      </c>
    </row>
    <row r="12" spans="1:6" x14ac:dyDescent="0.35">
      <c r="A12" s="8">
        <v>11</v>
      </c>
      <c r="B12" s="7">
        <v>5114290801500</v>
      </c>
      <c r="C12" t="str">
        <f>VLOOKUP(B12,[1]Sheet1!$A:$D,4,)</f>
        <v xml:space="preserve"> FLUORESCEIN SODIUM 0.25% (1.25 MG/0.5 ML) + LIDOCAINE HYDROCHLORIDE ANHYDROUS 4% (20 MG/0.5 ML) EYE DROPS 0.5 ML UNIT DOSE</v>
      </c>
      <c r="D12" t="str">
        <f>VLOOKUP(B12,[1]Sheet1!$A:$C,3,0)</f>
        <v>MNS</v>
      </c>
      <c r="E12" s="8">
        <v>1260</v>
      </c>
      <c r="F12" s="8">
        <v>3000010220</v>
      </c>
    </row>
    <row r="13" spans="1:6" x14ac:dyDescent="0.35">
      <c r="A13" s="8">
        <v>12</v>
      </c>
      <c r="B13" s="7">
        <v>5115161600000</v>
      </c>
      <c r="C13" t="str">
        <f>VLOOKUP(B13,[1]Sheet1!$A:$D,4,)</f>
        <v xml:space="preserve"> ATROPINE SULFATE 1% EYE SOLUTION SINGLE DOSE</v>
      </c>
      <c r="D13" t="str">
        <f>VLOOKUP(B13,[1]Sheet1!$A:$C,3,0)</f>
        <v>MNS</v>
      </c>
      <c r="E13" s="8">
        <v>13105</v>
      </c>
      <c r="F13" s="8">
        <v>3000010220</v>
      </c>
    </row>
    <row r="14" spans="1:6" x14ac:dyDescent="0.35">
      <c r="A14" s="8">
        <v>13</v>
      </c>
      <c r="B14" s="7">
        <v>5115173200100</v>
      </c>
      <c r="C14" t="str">
        <f>VLOOKUP(B14,[1]Sheet1!$A:$D,4,)</f>
        <v xml:space="preserve"> DOBUTAMINE 2 MG/ML + DEXTROSE 0.5 MG/ML INFUSION INTRAVENOUS 250 ML</v>
      </c>
      <c r="D14" t="str">
        <f>VLOOKUP(B14,[1]Sheet1!$A:$C,3,0)</f>
        <v>BAG</v>
      </c>
      <c r="E14" s="8">
        <v>13</v>
      </c>
      <c r="F14" s="8">
        <v>3000010220</v>
      </c>
    </row>
    <row r="15" spans="1:6" x14ac:dyDescent="0.35">
      <c r="A15" s="8">
        <v>14</v>
      </c>
      <c r="B15" s="7">
        <v>5116150800100</v>
      </c>
      <c r="C15" t="str">
        <f>VLOOKUP(B15,[1]Sheet1!$A:$D,4,)</f>
        <v xml:space="preserve"> SALBUTAMOL 5 MG/ML SOLUTION INHALATION</v>
      </c>
      <c r="D15" t="str">
        <f>VLOOKUP(B15,[1]Sheet1!$A:$C,3,0)</f>
        <v>BT</v>
      </c>
      <c r="E15" s="8">
        <v>1560</v>
      </c>
      <c r="F15" s="8">
        <v>3000010220</v>
      </c>
    </row>
    <row r="16" spans="1:6" x14ac:dyDescent="0.35">
      <c r="A16" s="8">
        <v>15</v>
      </c>
      <c r="B16" s="7">
        <v>5116169900200</v>
      </c>
      <c r="C16" t="str">
        <f>VLOOKUP(B16,[1]Sheet1!$A:$D,4,)</f>
        <v xml:space="preserve"> DIMETHINDENE MALEATE 1 MG/ML ORAL DROPS 20 ML</v>
      </c>
      <c r="D16" t="str">
        <f>VLOOKUP(B16,[1]Sheet1!$A:$C,3,0)</f>
        <v>BT</v>
      </c>
      <c r="E16" s="8">
        <v>12338</v>
      </c>
      <c r="F16" s="8">
        <v>3000010220</v>
      </c>
    </row>
    <row r="17" spans="1:6" x14ac:dyDescent="0.35">
      <c r="A17" s="8">
        <v>16</v>
      </c>
      <c r="B17" s="7">
        <v>5116170500200</v>
      </c>
      <c r="C17" t="str">
        <f>VLOOKUP(B17,[1]Sheet1!$A:$D,4,)</f>
        <v xml:space="preserve"> IPRATROPIUM BROMIDE 125 MCG/ML NEBULISER SOLUTION 2ML</v>
      </c>
      <c r="D17" t="str">
        <f>VLOOKUP(B17,[1]Sheet1!$A:$C,3,0)</f>
        <v>AMP</v>
      </c>
      <c r="E17" s="8">
        <v>597</v>
      </c>
      <c r="F17" s="8">
        <v>3000010220</v>
      </c>
    </row>
    <row r="18" spans="1:6" x14ac:dyDescent="0.35">
      <c r="A18" s="8">
        <v>17</v>
      </c>
      <c r="B18" s="7">
        <v>5118181800000</v>
      </c>
      <c r="C18" t="str">
        <f>VLOOKUP(B18,[1]Sheet1!$A:$D,4,)</f>
        <v xml:space="preserve"> PROGESTERONE 400 MG PESSARY</v>
      </c>
      <c r="D18" t="str">
        <f>VLOOKUP(B18,[1]Sheet1!$A:$C,3,0)</f>
        <v>EA</v>
      </c>
      <c r="E18" s="8">
        <v>22095</v>
      </c>
      <c r="F18" s="8">
        <v>3000010220</v>
      </c>
    </row>
    <row r="19" spans="1:6" x14ac:dyDescent="0.35">
      <c r="A19" s="8">
        <v>18</v>
      </c>
      <c r="B19" s="7">
        <v>5118210100600</v>
      </c>
      <c r="C19" t="str">
        <f>VLOOKUP(B19,[1]Sheet1!$A:$D,4,)</f>
        <v xml:space="preserve"> DESMOPRESSIN ACETATE 60 MCG SUBLINGUAL TABLET</v>
      </c>
      <c r="D19" t="str">
        <f>VLOOKUP(B19,[1]Sheet1!$A:$C,3,0)</f>
        <v>TAB</v>
      </c>
      <c r="E19" s="8">
        <v>315</v>
      </c>
      <c r="F19" s="8">
        <v>3000010220</v>
      </c>
    </row>
    <row r="20" spans="1:6" x14ac:dyDescent="0.35">
      <c r="A20" s="8">
        <v>19</v>
      </c>
      <c r="B20" s="7">
        <v>5119190500500</v>
      </c>
      <c r="C20" t="str">
        <f>VLOOKUP(B20,[1]Sheet1!$A:$D,4,)</f>
        <v xml:space="preserve"> ALFACALCIDOL 0.25 MCG CAPSULE</v>
      </c>
      <c r="D20" t="str">
        <f>VLOOKUP(B20,[1]Sheet1!$A:$C,3,0)</f>
        <v>CAP</v>
      </c>
      <c r="E20" s="8">
        <v>800</v>
      </c>
      <c r="F20" s="8">
        <v>3000010220</v>
      </c>
    </row>
    <row r="21" spans="1:6" x14ac:dyDescent="0.35">
      <c r="A21" s="8">
        <v>20</v>
      </c>
      <c r="B21" s="7">
        <v>5120161500000</v>
      </c>
      <c r="C21" t="str">
        <f>VLOOKUP(B21,[1]Sheet1!$A:$D,4,)</f>
        <v xml:space="preserve"> PNEUMOCOCCAL POLYSACCHARIDE CONJUGATE (13 SEROTYPES) SOLUTION FOR PREFILLED INJECTION PARENTERAL</v>
      </c>
      <c r="D21" t="str">
        <f>VLOOKUP(B21,[1]Sheet1!$A:$C,3,0)</f>
        <v>DOS</v>
      </c>
      <c r="E21" s="8">
        <v>46</v>
      </c>
      <c r="F21" s="8">
        <v>3000010220</v>
      </c>
    </row>
    <row r="22" spans="1:6" x14ac:dyDescent="0.35">
      <c r="A22" s="8">
        <v>21</v>
      </c>
      <c r="B22" s="7">
        <v>5120162600100</v>
      </c>
      <c r="C22" t="str">
        <f>VLOOKUP(B22,[1]Sheet1!$A:$D,4,)</f>
        <v xml:space="preserve"> HEPATITIS A VACCINES FOR ADULTS AND ADOLESCENT SINGLE DOSE VIAL OR PREFILLED SYRINGE</v>
      </c>
      <c r="D22" t="str">
        <f>VLOOKUP(B22,[1]Sheet1!$A:$C,3,0)</f>
        <v>VIA</v>
      </c>
      <c r="E22" s="8">
        <v>6525</v>
      </c>
      <c r="F22" s="8">
        <v>3000010220</v>
      </c>
    </row>
    <row r="23" spans="1:6" x14ac:dyDescent="0.35">
      <c r="A23" s="8">
        <v>22</v>
      </c>
      <c r="B23" s="7">
        <v>5120180500200</v>
      </c>
      <c r="C23" t="str">
        <f>VLOOKUP(B23,[1]Sheet1!$A:$D,4,)</f>
        <v xml:space="preserve"> ANTI-D [RHO] IMMUNOGLOBULIN 150 MCG/ML SOLUTION FOR INJECTION PARENTERAL 2 ML</v>
      </c>
      <c r="D23" t="str">
        <f>VLOOKUP(B23,[1]Sheet1!$A:$C,3,0)</f>
        <v>AMP</v>
      </c>
      <c r="E23" s="8">
        <v>10</v>
      </c>
      <c r="F23" s="8">
        <v>3000010220</v>
      </c>
    </row>
    <row r="24" spans="1:6" x14ac:dyDescent="0.35">
      <c r="A24" s="8">
        <v>23</v>
      </c>
      <c r="B24" s="7">
        <v>5142150100000</v>
      </c>
      <c r="C24" t="str">
        <f>VLOOKUP(B24,[1]Sheet1!$A:$D,4,)</f>
        <v xml:space="preserve"> UMECLIDINIUM BROMIDE 62.5 MCG VILANTEROL 25 MCG INHALER</v>
      </c>
      <c r="D24" t="str">
        <f>VLOOKUP(B24,[1]Sheet1!$A:$C,3,0)</f>
        <v>EA</v>
      </c>
      <c r="E24" s="8">
        <v>160</v>
      </c>
      <c r="F24" s="8">
        <v>3000010220</v>
      </c>
    </row>
    <row r="25" spans="1:6" x14ac:dyDescent="0.35">
      <c r="B25" s="9"/>
      <c r="E25"/>
      <c r="F25"/>
    </row>
    <row r="26" spans="1:6" x14ac:dyDescent="0.35">
      <c r="B26" s="9"/>
      <c r="E26"/>
      <c r="F26"/>
    </row>
    <row r="27" spans="1:6" x14ac:dyDescent="0.35">
      <c r="B27" s="9"/>
      <c r="E27"/>
      <c r="F27"/>
    </row>
    <row r="28" spans="1:6" x14ac:dyDescent="0.35">
      <c r="B28" s="9"/>
      <c r="E28"/>
      <c r="F28"/>
    </row>
    <row r="29" spans="1:6" x14ac:dyDescent="0.35">
      <c r="B29" s="9"/>
      <c r="E29"/>
      <c r="F29"/>
    </row>
    <row r="30" spans="1:6" x14ac:dyDescent="0.35">
      <c r="B30" s="9"/>
      <c r="E30"/>
      <c r="F30"/>
    </row>
    <row r="31" spans="1:6" x14ac:dyDescent="0.35">
      <c r="B31" s="9"/>
      <c r="E31"/>
      <c r="F31"/>
    </row>
    <row r="32" spans="1:6" x14ac:dyDescent="0.35">
      <c r="B32" s="9"/>
      <c r="E32"/>
      <c r="F32"/>
    </row>
    <row r="33" spans="2:6" x14ac:dyDescent="0.35">
      <c r="B33" s="9"/>
      <c r="E33"/>
      <c r="F33"/>
    </row>
    <row r="34" spans="2:6" x14ac:dyDescent="0.35">
      <c r="B34" s="9"/>
      <c r="E34"/>
      <c r="F34"/>
    </row>
    <row r="35" spans="2:6" x14ac:dyDescent="0.35">
      <c r="B35" s="9"/>
      <c r="E35"/>
      <c r="F35"/>
    </row>
    <row r="36" spans="2:6" x14ac:dyDescent="0.35">
      <c r="B36" s="9"/>
      <c r="E36"/>
      <c r="F36"/>
    </row>
    <row r="37" spans="2:6" x14ac:dyDescent="0.35">
      <c r="B37" s="9"/>
      <c r="E37"/>
      <c r="F37"/>
    </row>
    <row r="38" spans="2:6" x14ac:dyDescent="0.35">
      <c r="B38" s="9"/>
      <c r="E38"/>
      <c r="F38"/>
    </row>
    <row r="39" spans="2:6" x14ac:dyDescent="0.35">
      <c r="B39" s="9"/>
      <c r="E39"/>
      <c r="F39"/>
    </row>
    <row r="40" spans="2:6" x14ac:dyDescent="0.35">
      <c r="B40" s="9"/>
      <c r="E40"/>
      <c r="F40"/>
    </row>
    <row r="41" spans="2:6" x14ac:dyDescent="0.35">
      <c r="B41" s="9"/>
      <c r="E41"/>
      <c r="F41"/>
    </row>
    <row r="42" spans="2:6" x14ac:dyDescent="0.35">
      <c r="B42" s="9"/>
      <c r="E42"/>
      <c r="F42"/>
    </row>
    <row r="43" spans="2:6" x14ac:dyDescent="0.35">
      <c r="B43" s="9"/>
      <c r="E43"/>
      <c r="F43"/>
    </row>
    <row r="44" spans="2:6" x14ac:dyDescent="0.35">
      <c r="B44" s="9"/>
      <c r="E44"/>
      <c r="F44"/>
    </row>
    <row r="45" spans="2:6" x14ac:dyDescent="0.35">
      <c r="B45" s="9"/>
      <c r="E45"/>
      <c r="F45"/>
    </row>
    <row r="46" spans="2:6" x14ac:dyDescent="0.35">
      <c r="B46" s="9"/>
      <c r="E46"/>
      <c r="F46"/>
    </row>
    <row r="47" spans="2:6" x14ac:dyDescent="0.35">
      <c r="B47" s="9"/>
      <c r="E47"/>
      <c r="F47"/>
    </row>
    <row r="48" spans="2:6" x14ac:dyDescent="0.35">
      <c r="B48" s="9"/>
      <c r="E48"/>
      <c r="F48"/>
    </row>
    <row r="49" spans="2:6" x14ac:dyDescent="0.35">
      <c r="B49" s="9"/>
      <c r="E49"/>
      <c r="F49"/>
    </row>
    <row r="50" spans="2:6" x14ac:dyDescent="0.35">
      <c r="B50" s="10"/>
      <c r="E50" s="11"/>
      <c r="F50" s="13"/>
    </row>
  </sheetData>
  <autoFilter ref="A1:F1" xr:uid="{20C1BEAB-A99B-4ED8-9EE1-D00F9F6EE80C}"/>
  <conditionalFormatting sqref="B1:B1048576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B2:B4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FA1E1-C6AB-4E42-855B-9E3C27251EFE}">
  <dimension ref="A1:D24"/>
  <sheetViews>
    <sheetView tabSelected="1" workbookViewId="0"/>
  </sheetViews>
  <sheetFormatPr defaultRowHeight="14.5" x14ac:dyDescent="0.35"/>
  <cols>
    <col min="1" max="1" width="16.7265625" style="3" bestFit="1" customWidth="1"/>
    <col min="3" max="3" width="43.453125" customWidth="1"/>
    <col min="4" max="4" width="11.54296875" style="6" bestFit="1" customWidth="1"/>
  </cols>
  <sheetData>
    <row r="1" spans="1:4" ht="29" x14ac:dyDescent="0.35">
      <c r="A1" s="4" t="s">
        <v>5</v>
      </c>
      <c r="B1" s="5" t="s">
        <v>6</v>
      </c>
      <c r="C1" s="5" t="s">
        <v>7</v>
      </c>
      <c r="D1" s="5" t="s">
        <v>8</v>
      </c>
    </row>
    <row r="2" spans="1:4" x14ac:dyDescent="0.35">
      <c r="A2" s="7">
        <v>5142150100000</v>
      </c>
      <c r="B2" t="str">
        <f>VLOOKUP(A2,[2]Sheet1!$N:$V,9,0)</f>
        <v>1100</v>
      </c>
      <c r="C2" s="8" t="s">
        <v>9</v>
      </c>
      <c r="D2" s="8">
        <v>100</v>
      </c>
    </row>
    <row r="3" spans="1:4" x14ac:dyDescent="0.35">
      <c r="A3" s="7">
        <v>5114220601200</v>
      </c>
      <c r="B3" t="str">
        <f>VLOOKUP(A3,[2]Sheet1!$N:$V,9,0)</f>
        <v>1100</v>
      </c>
      <c r="C3" s="8" t="s">
        <v>9</v>
      </c>
      <c r="D3" s="8">
        <v>32</v>
      </c>
    </row>
    <row r="4" spans="1:4" x14ac:dyDescent="0.35">
      <c r="A4" s="7">
        <v>5120161500000</v>
      </c>
      <c r="B4" t="str">
        <f>VLOOKUP(A4,[2]Sheet1!$N:$V,9,0)</f>
        <v>C5C1</v>
      </c>
      <c r="C4" s="8" t="s">
        <v>10</v>
      </c>
      <c r="D4" s="8">
        <v>900</v>
      </c>
    </row>
    <row r="5" spans="1:4" x14ac:dyDescent="0.35">
      <c r="A5" s="7">
        <v>5120162600100</v>
      </c>
      <c r="B5" t="str">
        <f>VLOOKUP(A5,[2]Sheet1!$N:$V,9,0)</f>
        <v>C5C1</v>
      </c>
      <c r="C5" s="8" t="s">
        <v>10</v>
      </c>
      <c r="D5" s="8">
        <v>20</v>
      </c>
    </row>
    <row r="6" spans="1:4" x14ac:dyDescent="0.35">
      <c r="A6" s="7">
        <v>5115161600000</v>
      </c>
      <c r="B6" t="str">
        <f>VLOOKUP(A6,[2]Sheet1!$N:$V,9,0)</f>
        <v>C5C1</v>
      </c>
      <c r="C6" s="8" t="s">
        <v>10</v>
      </c>
      <c r="D6" s="8">
        <v>440</v>
      </c>
    </row>
    <row r="7" spans="1:4" x14ac:dyDescent="0.35">
      <c r="A7" s="7">
        <v>5114290801500</v>
      </c>
      <c r="B7" t="str">
        <f>VLOOKUP(A7,[2]Sheet1!$N:$V,9,0)</f>
        <v>C5C1</v>
      </c>
      <c r="C7" s="8" t="s">
        <v>10</v>
      </c>
      <c r="D7" s="8">
        <v>300</v>
      </c>
    </row>
    <row r="8" spans="1:4" x14ac:dyDescent="0.35">
      <c r="A8" s="7">
        <v>5112150200800</v>
      </c>
      <c r="B8" t="str">
        <f>VLOOKUP(A8,[2]Sheet1!$N:$V,9,0)</f>
        <v>C5C1</v>
      </c>
      <c r="C8" s="8" t="s">
        <v>10</v>
      </c>
      <c r="D8" s="8">
        <v>4250</v>
      </c>
    </row>
    <row r="9" spans="1:4" x14ac:dyDescent="0.35">
      <c r="A9" s="7">
        <v>5112181000100</v>
      </c>
      <c r="B9" t="str">
        <f>VLOOKUP(A9,[2]Sheet1!$N:$V,9,0)</f>
        <v>C5C1</v>
      </c>
      <c r="C9" s="8" t="s">
        <v>10</v>
      </c>
      <c r="D9" s="8">
        <v>429000</v>
      </c>
    </row>
    <row r="10" spans="1:4" x14ac:dyDescent="0.35">
      <c r="A10" s="7">
        <v>5110195300200</v>
      </c>
      <c r="B10" t="str">
        <f>VLOOKUP(A10,[2]Sheet1!$N:$V,9,0)</f>
        <v>C5C1</v>
      </c>
      <c r="C10" s="8" t="s">
        <v>10</v>
      </c>
      <c r="D10" s="8">
        <v>426</v>
      </c>
    </row>
    <row r="11" spans="1:4" x14ac:dyDescent="0.35">
      <c r="A11" s="7">
        <v>5119190500500</v>
      </c>
      <c r="B11" t="str">
        <f>VLOOKUP(A11,[2]Sheet1!$N:$V,9,0)</f>
        <v>C5C1</v>
      </c>
      <c r="C11" s="8" t="s">
        <v>10</v>
      </c>
      <c r="D11" s="8">
        <v>16400</v>
      </c>
    </row>
    <row r="12" spans="1:4" x14ac:dyDescent="0.35">
      <c r="A12" s="7">
        <v>5118210100600</v>
      </c>
      <c r="B12" t="str">
        <f>VLOOKUP(A12,[2]Sheet1!$N:$V,9,0)</f>
        <v>C5C1</v>
      </c>
      <c r="C12" s="8" t="s">
        <v>10</v>
      </c>
      <c r="D12" s="8">
        <v>1260</v>
      </c>
    </row>
    <row r="13" spans="1:4" x14ac:dyDescent="0.35">
      <c r="A13" s="7">
        <v>5118181800000</v>
      </c>
      <c r="B13" t="str">
        <f>VLOOKUP(A13,[2]Sheet1!$N:$V,9,0)</f>
        <v>C5C1</v>
      </c>
      <c r="C13" s="8" t="s">
        <v>10</v>
      </c>
      <c r="D13" s="8">
        <v>13105</v>
      </c>
    </row>
    <row r="14" spans="1:4" x14ac:dyDescent="0.35">
      <c r="A14" s="7">
        <v>5115173200100</v>
      </c>
      <c r="B14" t="str">
        <f>VLOOKUP(A14,[2]Sheet1!$N:$V,9,0)</f>
        <v>C5C1</v>
      </c>
      <c r="C14" s="8" t="s">
        <v>10</v>
      </c>
      <c r="D14" s="8">
        <v>13</v>
      </c>
    </row>
    <row r="15" spans="1:4" x14ac:dyDescent="0.35">
      <c r="A15" s="7">
        <v>5116150800100</v>
      </c>
      <c r="B15" t="str">
        <f>VLOOKUP(A15,[2]Sheet1!$N:$V,9,0)</f>
        <v>C5C1</v>
      </c>
      <c r="C15" s="8" t="s">
        <v>10</v>
      </c>
      <c r="D15" s="8">
        <v>1560</v>
      </c>
    </row>
    <row r="16" spans="1:4" x14ac:dyDescent="0.35">
      <c r="A16" s="7">
        <v>5112171000100</v>
      </c>
      <c r="B16" t="str">
        <f>VLOOKUP(A16,[2]Sheet1!$N:$V,9,0)</f>
        <v>C5C1</v>
      </c>
      <c r="C16" s="8" t="s">
        <v>10</v>
      </c>
      <c r="D16" s="8">
        <v>12338</v>
      </c>
    </row>
    <row r="17" spans="1:4" x14ac:dyDescent="0.35">
      <c r="A17" s="7">
        <v>5110153600100</v>
      </c>
      <c r="B17" t="str">
        <f>VLOOKUP(A17,[2]Sheet1!$N:$V,9,0)</f>
        <v>C5C1</v>
      </c>
      <c r="C17" s="8" t="s">
        <v>10</v>
      </c>
      <c r="D17" s="8">
        <v>597</v>
      </c>
    </row>
    <row r="18" spans="1:4" x14ac:dyDescent="0.35">
      <c r="A18" s="7">
        <v>5112180300200</v>
      </c>
      <c r="B18" t="str">
        <f>VLOOKUP(A18,[2]Sheet1!$N:$V,9,0)</f>
        <v>C5C1</v>
      </c>
      <c r="C18" s="8" t="s">
        <v>10</v>
      </c>
      <c r="D18" s="8">
        <v>22095</v>
      </c>
    </row>
    <row r="19" spans="1:4" x14ac:dyDescent="0.35">
      <c r="A19" s="7">
        <v>5110150300200</v>
      </c>
      <c r="B19" t="str">
        <f>VLOOKUP(A19,[2]Sheet1!$N:$V,9,0)</f>
        <v>C5C1</v>
      </c>
      <c r="C19" s="8" t="s">
        <v>10</v>
      </c>
      <c r="D19" s="8">
        <v>315</v>
      </c>
    </row>
    <row r="20" spans="1:4" x14ac:dyDescent="0.35">
      <c r="A20" s="7">
        <v>5050180100600</v>
      </c>
      <c r="B20" t="str">
        <f>VLOOKUP(A20,[2]Sheet1!$N:$V,9,0)</f>
        <v>C5C1</v>
      </c>
      <c r="C20" s="8" t="s">
        <v>10</v>
      </c>
      <c r="D20" s="8">
        <v>800</v>
      </c>
    </row>
    <row r="21" spans="1:4" x14ac:dyDescent="0.35">
      <c r="A21" s="7">
        <v>5116169900200</v>
      </c>
      <c r="B21" t="str">
        <f>VLOOKUP(A21,[2]Sheet1!$N:$V,9,0)</f>
        <v>C5C1</v>
      </c>
      <c r="C21" s="8" t="s">
        <v>10</v>
      </c>
      <c r="D21" s="8">
        <v>46</v>
      </c>
    </row>
    <row r="22" spans="1:4" x14ac:dyDescent="0.35">
      <c r="A22" s="7">
        <v>5114150700000</v>
      </c>
      <c r="B22" t="str">
        <f>VLOOKUP(A22,[2]Sheet1!$N:$V,9,0)</f>
        <v>C5C1</v>
      </c>
      <c r="C22" s="8" t="s">
        <v>10</v>
      </c>
      <c r="D22" s="8">
        <v>6525</v>
      </c>
    </row>
    <row r="23" spans="1:4" x14ac:dyDescent="0.35">
      <c r="A23" s="7">
        <v>5116170500200</v>
      </c>
      <c r="B23" t="str">
        <f>VLOOKUP(A23,[2]Sheet1!$N:$V,9,0)</f>
        <v>C5C1</v>
      </c>
      <c r="C23" s="8" t="s">
        <v>10</v>
      </c>
      <c r="D23" s="8">
        <v>10</v>
      </c>
    </row>
    <row r="24" spans="1:4" x14ac:dyDescent="0.35">
      <c r="A24" s="7">
        <v>5120180500200</v>
      </c>
      <c r="B24" t="str">
        <f>VLOOKUP(A24,[2]Sheet1!$N:$V,9,0)</f>
        <v>C5C1</v>
      </c>
      <c r="C24" s="8" t="s">
        <v>10</v>
      </c>
      <c r="D24" s="8">
        <v>160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Faisal O. Alsaleh</cp:lastModifiedBy>
  <dcterms:created xsi:type="dcterms:W3CDTF">2023-05-23T09:47:49Z</dcterms:created>
  <dcterms:modified xsi:type="dcterms:W3CDTF">2023-09-18T09:13:00Z</dcterms:modified>
</cp:coreProperties>
</file>