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mmufarrij\Documents\Hajj 1447\NDP0197-26\"/>
    </mc:Choice>
  </mc:AlternateContent>
  <xr:revisionPtr revIDLastSave="0" documentId="8_{A6AA253D-23A0-41D1-94D1-358CA7431555}" xr6:coauthVersionLast="47" xr6:coauthVersionMax="47" xr10:uidLastSave="{00000000-0000-0000-0000-000000000000}"/>
  <bookViews>
    <workbookView xWindow="-120" yWindow="-120" windowWidth="29040" windowHeight="15840" xr2:uid="{BEDBBB0E-1EE9-4420-B0E7-57FBF25F6B79}"/>
  </bookViews>
  <sheets>
    <sheet name="Sheet1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  <c r="D3" i="2"/>
  <c r="D4" i="2"/>
  <c r="D5" i="2"/>
  <c r="D6" i="2"/>
  <c r="D7" i="2"/>
  <c r="D8" i="2"/>
  <c r="D2" i="2"/>
</calcChain>
</file>

<file path=xl/sharedStrings.xml><?xml version="1.0" encoding="utf-8"?>
<sst xmlns="http://schemas.openxmlformats.org/spreadsheetml/2006/main" count="12" uniqueCount="12">
  <si>
    <t xml:space="preserve"> Item Code </t>
  </si>
  <si>
    <t xml:space="preserve">Item Description </t>
  </si>
  <si>
    <t>SN</t>
  </si>
  <si>
    <t>UOM</t>
  </si>
  <si>
    <t>Needed QTY</t>
  </si>
  <si>
    <t xml:space="preserve">SRM Number </t>
  </si>
  <si>
    <t>ARTESUNATE 50 MG SUPPOSITORY</t>
  </si>
  <si>
    <t>ALUMINM HYDRO 225 +MAGNES HYDRO 200 ORAL</t>
  </si>
  <si>
    <t>POLYMYXIN B NEO AMINA BENZI HC EAR DROP</t>
  </si>
  <si>
    <t>ARTESUNATE 100 MG + PYRIMETHAMINE 25 MG + SULFADOXINE 500 MG TABLET FOR ADULT</t>
  </si>
  <si>
    <t>ARTESUNATE 50 MG + PYRIMETHAMINE 25 MG + SULFADOXINE 500 MG TABLET FOR PEDIATRIC</t>
  </si>
  <si>
    <t>CLIOQUINOL 3% + HYDROCORTISONE ACETATE 1% TOPICAL OINTMENT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</si>
</sst>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Comma 2" xfId="1" xr:uid="{5F7B77F3-F84C-4286-BFEE-8872F20D6B95}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mmufarrij\Downloads\RFx%20(43).xlsx" TargetMode="External"/><Relationship Id="rId1" Type="http://schemas.openxmlformats.org/officeDocument/2006/relationships/externalLinkPath" Target="/Users/smmufarrij/Downloads/RFx%20(4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der"/>
      <sheetName val="Item"/>
      <sheetName val="Template"/>
      <sheetName val="TechnicalInfo"/>
    </sheetNames>
    <sheetDataSet>
      <sheetData sheetId="0"/>
      <sheetData sheetId="1">
        <row r="2">
          <cell r="L2" t="str">
            <v>Product</v>
          </cell>
          <cell r="M2" t="str">
            <v>Revision Level</v>
          </cell>
          <cell r="N2" t="str">
            <v>Description</v>
          </cell>
          <cell r="O2" t="str">
            <v>Category ID</v>
          </cell>
          <cell r="P2" t="str">
            <v>Description</v>
          </cell>
          <cell r="Q2" t="str">
            <v>Catalog</v>
          </cell>
          <cell r="R2" t="str">
            <v>Delivery date</v>
          </cell>
          <cell r="S2" t="str">
            <v>Delivery time</v>
          </cell>
          <cell r="T2" t="str">
            <v>Quantity</v>
          </cell>
          <cell r="U2" t="str">
            <v>Unit</v>
          </cell>
        </row>
        <row r="3">
          <cell r="L3">
            <v>5110190700100</v>
          </cell>
          <cell r="M3" t="str">
            <v/>
          </cell>
          <cell r="N3" t="str">
            <v>PYRIMETHAMINE 25MG SULFADOXINE 500MG TAB</v>
          </cell>
          <cell r="O3" t="str">
            <v>5110</v>
          </cell>
          <cell r="P3" t="str">
            <v/>
          </cell>
          <cell r="Q3" t="str">
            <v/>
          </cell>
          <cell r="R3" t="str">
            <v>00.00.0000</v>
          </cell>
          <cell r="S3" t="str">
            <v>00:00:00</v>
          </cell>
          <cell r="T3" t="str">
            <v>467</v>
          </cell>
          <cell r="U3" t="str">
            <v>TAB</v>
          </cell>
        </row>
        <row r="9">
          <cell r="L9" t="str">
            <v>Unit of an Attribute</v>
          </cell>
          <cell r="M9" t="str">
            <v>Multiselection</v>
          </cell>
        </row>
        <row r="10">
          <cell r="L10">
            <v>5117151101700</v>
          </cell>
          <cell r="M10" t="str">
            <v/>
          </cell>
          <cell r="N10" t="str">
            <v>ALUMINM HYDRO 225 +MAGNES HYDRO 200 ORAL</v>
          </cell>
          <cell r="O10" t="str">
            <v>5117</v>
          </cell>
          <cell r="P10" t="str">
            <v>DRUGS AFFECTING THE</v>
          </cell>
          <cell r="Q10" t="str">
            <v/>
          </cell>
          <cell r="R10" t="str">
            <v>00.00.0000</v>
          </cell>
          <cell r="S10" t="str">
            <v>00:00:00</v>
          </cell>
          <cell r="T10" t="str">
            <v>2,450</v>
          </cell>
          <cell r="U10" t="str">
            <v>BT</v>
          </cell>
        </row>
        <row r="17">
          <cell r="L17">
            <v>5110250001400</v>
          </cell>
          <cell r="M17" t="str">
            <v/>
          </cell>
          <cell r="N17" t="str">
            <v>POLYMYXIN B NEO AMINA BENZI HC EAR DROP</v>
          </cell>
          <cell r="O17" t="str">
            <v>5110</v>
          </cell>
          <cell r="P17" t="str">
            <v>AMEBICIDES AND TRICH</v>
          </cell>
          <cell r="Q17" t="str">
            <v/>
          </cell>
          <cell r="R17" t="str">
            <v>00.00.0000</v>
          </cell>
          <cell r="S17" t="str">
            <v>00:00:00</v>
          </cell>
          <cell r="T17" t="str">
            <v>376</v>
          </cell>
          <cell r="U17" t="str">
            <v>BT</v>
          </cell>
        </row>
        <row r="25">
          <cell r="L25">
            <v>5110191400000</v>
          </cell>
          <cell r="M25" t="str">
            <v/>
          </cell>
          <cell r="N25" t="str">
            <v>ARTESUNATE 50 MG SUPPOSITORY</v>
          </cell>
          <cell r="O25" t="str">
            <v>5110</v>
          </cell>
          <cell r="P25" t="str">
            <v>AMEBICIDES AND TRICH</v>
          </cell>
          <cell r="Q25" t="str">
            <v/>
          </cell>
          <cell r="R25" t="str">
            <v>00.00.0000</v>
          </cell>
          <cell r="S25" t="str">
            <v>00:00:00</v>
          </cell>
          <cell r="T25" t="str">
            <v>391</v>
          </cell>
          <cell r="U25" t="str">
            <v>SUP</v>
          </cell>
        </row>
        <row r="31">
          <cell r="L31">
            <v>5110191400100</v>
          </cell>
          <cell r="M31" t="str">
            <v/>
          </cell>
          <cell r="N31" t="str">
            <v>ARTESUNATE 100 YRIMETH25 SULFA 500 TAB</v>
          </cell>
          <cell r="O31" t="str">
            <v>5110</v>
          </cell>
          <cell r="P31" t="str">
            <v>AMEBICIDES AND TRICH</v>
          </cell>
          <cell r="Q31" t="str">
            <v/>
          </cell>
          <cell r="R31" t="str">
            <v>00.00.0000</v>
          </cell>
          <cell r="S31" t="str">
            <v>00:00:00</v>
          </cell>
          <cell r="T31" t="str">
            <v>2,500</v>
          </cell>
          <cell r="U31" t="str">
            <v>TAB</v>
          </cell>
        </row>
        <row r="38">
          <cell r="L38">
            <v>5110191400200</v>
          </cell>
          <cell r="M38" t="str">
            <v/>
          </cell>
          <cell r="N38" t="str">
            <v>ARTESUNATE 50 PYRIMETH25 SULFA 500 TAB</v>
          </cell>
          <cell r="O38" t="str">
            <v>5110</v>
          </cell>
          <cell r="P38" t="str">
            <v>AMEBICIDES AND TRICH</v>
          </cell>
          <cell r="Q38" t="str">
            <v/>
          </cell>
          <cell r="R38" t="str">
            <v>00.00.0000</v>
          </cell>
          <cell r="S38" t="str">
            <v>00:00:00</v>
          </cell>
          <cell r="T38" t="str">
            <v>1,000</v>
          </cell>
          <cell r="U38" t="str">
            <v>TAB</v>
          </cell>
        </row>
        <row r="45">
          <cell r="L45">
            <v>5110283800000</v>
          </cell>
          <cell r="M45" t="str">
            <v/>
          </cell>
          <cell r="N45" t="str">
            <v>CLIOQUINOL 3% HYDROCORT ACETATE 1% OINT</v>
          </cell>
          <cell r="O45" t="str">
            <v>5110</v>
          </cell>
          <cell r="P45" t="str">
            <v>AMEBICIDES AND TRICH</v>
          </cell>
          <cell r="Q45" t="str">
            <v/>
          </cell>
          <cell r="R45" t="str">
            <v>00.00.0000</v>
          </cell>
          <cell r="S45" t="str">
            <v>00:00:00</v>
          </cell>
          <cell r="T45" t="str">
            <v>475</v>
          </cell>
          <cell r="U45" t="str">
            <v>TUB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D0A20-A57E-44EA-A1B8-A2E2523B2933}">
  <dimension ref="A1:F8"/>
  <sheetViews>
    <sheetView tabSelected="1" workbookViewId="0">
      <selection activeCell="C5" sqref="C5"/>
    </sheetView>
  </sheetViews>
  <sheetFormatPr defaultRowHeight="14.25"/>
  <cols>
    <col min="1" max="1" width="3" bestFit="1" customWidth="1"/>
    <col min="2" max="2" width="14" bestFit="1" customWidth="1"/>
    <col min="3" max="3" width="86.875" bestFit="1" customWidth="1"/>
    <col min="4" max="4" width="7.875" bestFit="1" customWidth="1"/>
    <col min="5" max="5" width="11.75" bestFit="1" customWidth="1"/>
    <col min="6" max="6" width="12.625" bestFit="1" customWidth="1"/>
  </cols>
  <sheetData>
    <row r="1" spans="1:6" ht="15">
      <c r="A1" s="1" t="s">
        <v>2</v>
      </c>
      <c r="B1" s="1" t="s">
        <v>0</v>
      </c>
      <c r="C1" s="2" t="s">
        <v>1</v>
      </c>
      <c r="D1" s="2" t="s">
        <v>3</v>
      </c>
      <c r="E1" s="3" t="s">
        <v>4</v>
      </c>
      <c r="F1" s="3" t="s">
        <v>5</v>
      </c>
    </row>
    <row r="2" spans="1:6">
      <c r="A2" s="4">
        <v>1</v>
      </c>
      <c r="B2" s="5">
        <v>5110190700100</v>
      </c>
      <c r="C2" s="6" t="str">
        <f>VLOOKUP(B:B,[1]Item!$L:$N,3,0)</f>
        <v>PYRIMETHAMINE 25MG SULFADOXINE 500MG TAB</v>
      </c>
      <c r="D2" s="4" t="str">
        <f>VLOOKUP(B:B,[1]Item!$L:$U,10,0)</f>
        <v>TAB</v>
      </c>
      <c r="E2" s="4">
        <v>467</v>
      </c>
      <c r="F2" s="4">
        <v>3000020313</v>
      </c>
    </row>
    <row r="3" spans="1:6">
      <c r="A3" s="4">
        <v>2</v>
      </c>
      <c r="B3" s="5">
        <v>5117151101700</v>
      </c>
      <c r="C3" s="6" t="s">
        <v>7</v>
      </c>
      <c r="D3" s="4" t="str">
        <f>VLOOKUP(B:B,[1]Item!$L:$U,10,0)</f>
        <v>BT</v>
      </c>
      <c r="E3" s="4">
        <v>2450</v>
      </c>
      <c r="F3" s="4">
        <v>3000020313</v>
      </c>
    </row>
    <row r="4" spans="1:6">
      <c r="A4" s="4">
        <v>3</v>
      </c>
      <c r="B4" s="5">
        <v>5110250001400</v>
      </c>
      <c r="C4" s="6" t="s">
        <v>8</v>
      </c>
      <c r="D4" s="4" t="str">
        <f>VLOOKUP(B:B,[1]Item!$L:$U,10,0)</f>
        <v>BT</v>
      </c>
      <c r="E4" s="4">
        <v>376</v>
      </c>
      <c r="F4" s="4">
        <v>3000020313</v>
      </c>
    </row>
    <row r="5" spans="1:6">
      <c r="A5" s="4">
        <v>4</v>
      </c>
      <c r="B5" s="5">
        <v>5110191400000</v>
      </c>
      <c r="C5" s="6" t="s">
        <v>6</v>
      </c>
      <c r="D5" s="4" t="str">
        <f>VLOOKUP(B:B,[1]Item!$L:$U,10,0)</f>
        <v>SUP</v>
      </c>
      <c r="E5" s="4">
        <v>391</v>
      </c>
      <c r="F5" s="4">
        <v>3000020313</v>
      </c>
    </row>
    <row r="6" spans="1:6">
      <c r="A6" s="4">
        <v>5</v>
      </c>
      <c r="B6" s="5">
        <v>5110191400100</v>
      </c>
      <c r="C6" s="6" t="s">
        <v>9</v>
      </c>
      <c r="D6" s="4" t="str">
        <f>VLOOKUP(B:B,[1]Item!$L:$U,10,0)</f>
        <v>TAB</v>
      </c>
      <c r="E6" s="4">
        <v>2500</v>
      </c>
      <c r="F6" s="4">
        <v>3000020313</v>
      </c>
    </row>
    <row r="7" spans="1:6">
      <c r="A7" s="4">
        <v>6</v>
      </c>
      <c r="B7" s="5">
        <v>5110191400200</v>
      </c>
      <c r="C7" s="6" t="s">
        <v>10</v>
      </c>
      <c r="D7" s="4" t="str">
        <f>VLOOKUP(B:B,[1]Item!$L:$U,10,0)</f>
        <v>TAB</v>
      </c>
      <c r="E7" s="4">
        <v>1000</v>
      </c>
      <c r="F7" s="4">
        <v>3000020313</v>
      </c>
    </row>
    <row r="8" spans="1:6">
      <c r="A8" s="4">
        <v>7</v>
      </c>
      <c r="B8" s="5">
        <v>5110283800000</v>
      </c>
      <c r="C8" s="6" t="s">
        <v>11</v>
      </c>
      <c r="D8" s="4" t="str">
        <f>VLOOKUP(B:B,[1]Item!$L:$U,10,0)</f>
        <v>TUB</v>
      </c>
      <c r="E8" s="4">
        <v>475</v>
      </c>
      <c r="F8" s="4">
        <v>3000020313</v>
      </c>
    </row>
  </sheetData>
  <conditionalFormatting sqref="A1:B1">
    <cfRule type="duplicateValues" dxfId="6" priority="16"/>
    <cfRule type="duplicateValues" dxfId="5" priority="17"/>
    <cfRule type="duplicateValues" dxfId="4" priority="18"/>
  </conditionalFormatting>
  <conditionalFormatting sqref="B2:B8">
    <cfRule type="duplicateValues" dxfId="3" priority="4"/>
  </conditionalFormatting>
  <conditionalFormatting sqref="B2:B8">
    <cfRule type="duplicateValues" dxfId="2" priority="2"/>
    <cfRule type="duplicateValues" dxfId="1" priority="3"/>
  </conditionalFormatting>
  <conditionalFormatting sqref="B5:B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Sulaiman M. Almufarrij</dc:creator>
  <cp:lastModifiedBy>Sulaiman M. Almufarrij</cp:lastModifiedBy>
  <dcterms:created xsi:type="dcterms:W3CDTF">2026-01-13T05:57:25Z</dcterms:created>
  <dcterms:modified xsi:type="dcterms:W3CDTF">2026-02-10T08:38:50Z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2026-01-21T06:59:49Z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448930b9-78bc-42d9-9fef-4d692c3bbbfe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